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700" windowHeight="6285" activeTab="3"/>
  </bookViews>
  <sheets>
    <sheet name="IncomeStatement" sheetId="1" r:id="rId1"/>
    <sheet name="BalanceSheet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<sst xmlns="http://schemas.openxmlformats.org/spreadsheetml/2006/main" count="143" uniqueCount="121">
  <si>
    <t>As At</t>
  </si>
  <si>
    <t>Revenue</t>
  </si>
  <si>
    <t>Share</t>
  </si>
  <si>
    <t>Capital</t>
  </si>
  <si>
    <t>Premium</t>
  </si>
  <si>
    <t>Retained</t>
  </si>
  <si>
    <t>Total</t>
  </si>
  <si>
    <t>EPS - Basic (sen)</t>
  </si>
  <si>
    <t>EPS - Diluted (sen)</t>
  </si>
  <si>
    <t>Condensed Consolidated Balance Sheet</t>
  </si>
  <si>
    <t>RM</t>
  </si>
  <si>
    <t>Inventories</t>
  </si>
  <si>
    <t>Condensed Consolidated Cash Flow Statement</t>
  </si>
  <si>
    <t>Condensed Consolidated Income Statement</t>
  </si>
  <si>
    <t>Condensed Consolidated Statement of Changes In Equity</t>
  </si>
  <si>
    <r>
      <t xml:space="preserve">UDS CAPITAL BERHAD </t>
    </r>
    <r>
      <rPr>
        <b/>
        <sz val="8"/>
        <rFont val="Times New Roman"/>
        <family val="1"/>
      </rPr>
      <t>(502246-P)</t>
    </r>
  </si>
  <si>
    <t>Minority</t>
  </si>
  <si>
    <t>Interest</t>
  </si>
  <si>
    <t>Attributable to :</t>
  </si>
  <si>
    <t>ASSETS</t>
  </si>
  <si>
    <t>Non-current Assets</t>
  </si>
  <si>
    <t>Current Assets</t>
  </si>
  <si>
    <t>TOTAL ASSETS</t>
  </si>
  <si>
    <t>EQUITY AND LIABILITIES</t>
  </si>
  <si>
    <t>Total Equity</t>
  </si>
  <si>
    <t>Non-current Liabilities</t>
  </si>
  <si>
    <t>Current Liabilities</t>
  </si>
  <si>
    <t>Total Liabilities</t>
  </si>
  <si>
    <t>TOTAL EQUITY AND LIABILITIES</t>
  </si>
  <si>
    <t>As at 1 Sept 2006</t>
  </si>
  <si>
    <t>Cost of  Sales</t>
  </si>
  <si>
    <t>Gross Profit</t>
  </si>
  <si>
    <t>Profit</t>
  </si>
  <si>
    <t>Equity</t>
  </si>
  <si>
    <t>Non-</t>
  </si>
  <si>
    <t>Distributable</t>
  </si>
  <si>
    <t>Continuing Operations</t>
  </si>
  <si>
    <t>Attributable to equity holders of the Company</t>
  </si>
  <si>
    <t>Selling and distribution expenses</t>
  </si>
  <si>
    <t>Other income /(expenses)</t>
  </si>
  <si>
    <t>Finance costs</t>
  </si>
  <si>
    <t>Income tax expenses</t>
  </si>
  <si>
    <t>Equity holders of the Company</t>
  </si>
  <si>
    <t>Minority interests</t>
  </si>
  <si>
    <t>Property, plant and equipment</t>
  </si>
  <si>
    <t>Investment properties</t>
  </si>
  <si>
    <t>Other investments</t>
  </si>
  <si>
    <t>Tax assets</t>
  </si>
  <si>
    <t>Bank and cash balances</t>
  </si>
  <si>
    <t>Fixed deposits with licensed bank</t>
  </si>
  <si>
    <t>Equity attributable to equity holders of the Company</t>
  </si>
  <si>
    <t>Share capital</t>
  </si>
  <si>
    <t>Share premium</t>
  </si>
  <si>
    <t>Accumulated losses</t>
  </si>
  <si>
    <t>Long term borrowings</t>
  </si>
  <si>
    <t>Deferred taxation</t>
  </si>
  <si>
    <t>Tax liabilities</t>
  </si>
  <si>
    <t>Borrowings</t>
  </si>
  <si>
    <t xml:space="preserve">total recognised income and </t>
  </si>
  <si>
    <t>Net change in cash and cash equivalents</t>
  </si>
  <si>
    <t>Cash and cash equivalents a beginning of financial year</t>
  </si>
  <si>
    <t>Cash and cash equivalents at end of quarter</t>
  </si>
  <si>
    <t>expense for the period</t>
  </si>
  <si>
    <t>Unaudited</t>
  </si>
  <si>
    <t>Audited</t>
  </si>
  <si>
    <t>UDS CAPITAL BERHAD (502246-P)</t>
  </si>
  <si>
    <t>Cash flows from operating activities</t>
  </si>
  <si>
    <t>Adjustments for non-cash flow:</t>
  </si>
  <si>
    <t>Non-cash items</t>
  </si>
  <si>
    <t>Non-operating items</t>
  </si>
  <si>
    <t>Changes in working capital:</t>
  </si>
  <si>
    <t>Net change in current assets</t>
  </si>
  <si>
    <t>Net change in current liabilities</t>
  </si>
  <si>
    <t>Interest paid</t>
  </si>
  <si>
    <t>Cash and cash equivalents included in the cash flow statements comprise the followings:</t>
  </si>
  <si>
    <t>Less: Bank Overdrafts</t>
  </si>
  <si>
    <t>Gain / (Loss) for the period, representing</t>
  </si>
  <si>
    <t>Profit / (Loss) before taxation</t>
  </si>
  <si>
    <t>Profit /(Loss) before taxation</t>
  </si>
  <si>
    <t>Profit / (Loss) for the period</t>
  </si>
  <si>
    <t>Operating profit /(loss)</t>
  </si>
  <si>
    <t>Operating profit / (loss) before working capital changes</t>
  </si>
  <si>
    <t>31.08.2007</t>
  </si>
  <si>
    <t>Income taxes refunds / (paid)</t>
  </si>
  <si>
    <t>Receivables</t>
  </si>
  <si>
    <t>LIABILITIES</t>
  </si>
  <si>
    <t>Payables</t>
  </si>
  <si>
    <t xml:space="preserve">Minority interest arising on </t>
  </si>
  <si>
    <t>business combination</t>
  </si>
  <si>
    <t>Subscription of shares in subsidiary</t>
  </si>
  <si>
    <t xml:space="preserve">company by minority interest </t>
  </si>
  <si>
    <t>As at 1 Sept 2007</t>
  </si>
  <si>
    <t>Administration expenses</t>
  </si>
  <si>
    <t>Prepaid land lease payments</t>
  </si>
  <si>
    <t>Restated</t>
  </si>
  <si>
    <t>INDIVIDUAL QUARTER</t>
  </si>
  <si>
    <t>CUMULATIVE QUARTERS</t>
  </si>
  <si>
    <t>2007</t>
  </si>
  <si>
    <t>2006</t>
  </si>
  <si>
    <t>Cash in hand</t>
  </si>
  <si>
    <t>-Malaysian Ringgit</t>
  </si>
  <si>
    <t>-United States Dollar</t>
  </si>
  <si>
    <t>-Euro Dollar</t>
  </si>
  <si>
    <t>-others</t>
  </si>
  <si>
    <t>Cash at banks</t>
  </si>
  <si>
    <t>(The Condensed Consolidated Balance Sheet should be read in conjunction with the Annual</t>
  </si>
  <si>
    <t xml:space="preserve">(The Condensed Consolidated Income Statement should be read in conjunction with the Annual Financial </t>
  </si>
  <si>
    <t>(The Condensed Consolidated Statement of Change In Equity should be read in conjunction with the Annual Financial Report</t>
  </si>
  <si>
    <t>(The Condensed Consolidated Cash Flow Statement should be read in conjunction with the Annual</t>
  </si>
  <si>
    <t>Report for the year ended  31 Aug 2007)</t>
  </si>
  <si>
    <t>Financial Report for the year ended  31 Aug 2007)</t>
  </si>
  <si>
    <t>for the year ended 31 Aug 2007)</t>
  </si>
  <si>
    <t>For The Quarter Ended 31 May 2008 - Unaudited</t>
  </si>
  <si>
    <t>31.05.2008</t>
  </si>
  <si>
    <t>31.05.2007</t>
  </si>
  <si>
    <t>As At 31 May 2008</t>
  </si>
  <si>
    <t>As at 31 May 2007</t>
  </si>
  <si>
    <t>As at 31 May 2008</t>
  </si>
  <si>
    <t>Net cash (used in)/ from operating activities</t>
  </si>
  <si>
    <t>Net cash used in investing activities</t>
  </si>
  <si>
    <t>Net cash  (used in)/from financing activities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</si>
</sst>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#,##0.0_);\(#,##0.0\)"/>
    <numFmt numFmtId="166" formatCode="_(* #,##0_);_(* \(#,##0\);_(* &quot;-&quot;??_);_(@_)"/>
    <numFmt numFmtId="167" formatCode="0.00_);\(0.00\)"/>
    <numFmt numFmtId="168" formatCode="_-* #,##0_-;\-* #,##0_-;_-* &quot;-&quot;??_-;_-@_-"/>
    <numFmt numFmtId="169" formatCode="_-* #,##0.00_-;\-* #,##0.00_-;_-* &quot;-&quot;??_-;_-@_-"/>
    <numFmt numFmtId="170" formatCode="_(* #,##0.0_);_(* \(#,##0.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_-* #,##0_-;\-* #,##0_-;_-* &quot;-&quot;_-;_-@_-"/>
  </numFmts>
  <fonts count="12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37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5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37" fontId="3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37" fontId="5" fillId="0" borderId="2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39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9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/>
    </xf>
    <xf numFmtId="0" fontId="6" fillId="0" borderId="0" xfId="0" applyFont="1" applyAlignment="1">
      <alignment/>
    </xf>
    <xf numFmtId="37" fontId="8" fillId="0" borderId="0" xfId="0" applyNumberFormat="1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7" fontId="5" fillId="0" borderId="3" xfId="0" applyNumberFormat="1" applyFont="1" applyBorder="1" applyAlignment="1">
      <alignment/>
    </xf>
    <xf numFmtId="37" fontId="5" fillId="0" borderId="4" xfId="0" applyNumberFormat="1" applyFont="1" applyBorder="1" applyAlignment="1">
      <alignment/>
    </xf>
    <xf numFmtId="37" fontId="3" fillId="0" borderId="3" xfId="0" applyNumberFormat="1" applyFont="1" applyBorder="1" applyAlignment="1">
      <alignment/>
    </xf>
    <xf numFmtId="37" fontId="3" fillId="0" borderId="4" xfId="0" applyNumberFormat="1" applyFont="1" applyBorder="1" applyAlignment="1">
      <alignment/>
    </xf>
    <xf numFmtId="37" fontId="3" fillId="0" borderId="5" xfId="0" applyNumberFormat="1" applyFont="1" applyBorder="1" applyAlignment="1">
      <alignment/>
    </xf>
    <xf numFmtId="37" fontId="3" fillId="0" borderId="6" xfId="0" applyNumberFormat="1" applyFont="1" applyBorder="1" applyAlignment="1">
      <alignment/>
    </xf>
    <xf numFmtId="37" fontId="9" fillId="0" borderId="7" xfId="0" applyNumberFormat="1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166" fontId="6" fillId="0" borderId="0" xfId="15" applyNumberFormat="1" applyFont="1" applyAlignment="1">
      <alignment/>
    </xf>
    <xf numFmtId="166" fontId="4" fillId="0" borderId="0" xfId="15" applyNumberFormat="1" applyFont="1" applyAlignment="1">
      <alignment horizontal="center"/>
    </xf>
    <xf numFmtId="166" fontId="2" fillId="0" borderId="0" xfId="15" applyNumberFormat="1" applyFont="1" applyAlignment="1">
      <alignment horizontal="center"/>
    </xf>
    <xf numFmtId="166" fontId="5" fillId="0" borderId="0" xfId="15" applyNumberFormat="1" applyFont="1" applyAlignment="1">
      <alignment/>
    </xf>
    <xf numFmtId="166" fontId="5" fillId="0" borderId="2" xfId="15" applyNumberFormat="1" applyFont="1" applyBorder="1" applyAlignment="1">
      <alignment/>
    </xf>
    <xf numFmtId="166" fontId="3" fillId="0" borderId="1" xfId="15" applyNumberFormat="1" applyFont="1" applyBorder="1" applyAlignment="1">
      <alignment/>
    </xf>
    <xf numFmtId="166" fontId="5" fillId="0" borderId="0" xfId="15" applyNumberFormat="1" applyFont="1" applyBorder="1" applyAlignment="1">
      <alignment/>
    </xf>
    <xf numFmtId="166" fontId="5" fillId="0" borderId="0" xfId="15" applyNumberFormat="1" applyFont="1" applyAlignment="1">
      <alignment horizontal="right"/>
    </xf>
    <xf numFmtId="166" fontId="1" fillId="0" borderId="0" xfId="15" applyNumberFormat="1" applyFont="1" applyAlignment="1">
      <alignment/>
    </xf>
    <xf numFmtId="43" fontId="5" fillId="0" borderId="0" xfId="15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166" fontId="5" fillId="0" borderId="0" xfId="15" applyNumberFormat="1" applyFont="1" applyBorder="1" applyAlignment="1">
      <alignment horizontal="right"/>
    </xf>
    <xf numFmtId="166" fontId="3" fillId="0" borderId="0" xfId="15" applyNumberFormat="1" applyFont="1" applyBorder="1" applyAlignment="1">
      <alignment/>
    </xf>
    <xf numFmtId="166" fontId="5" fillId="0" borderId="6" xfId="15" applyNumberFormat="1" applyFont="1" applyBorder="1" applyAlignment="1">
      <alignment/>
    </xf>
    <xf numFmtId="0" fontId="5" fillId="0" borderId="0" xfId="0" applyFont="1" applyBorder="1" applyAlignment="1">
      <alignment/>
    </xf>
    <xf numFmtId="166" fontId="5" fillId="0" borderId="2" xfId="15" applyNumberFormat="1" applyFont="1" applyBorder="1" applyAlignment="1">
      <alignment horizontal="right"/>
    </xf>
    <xf numFmtId="166" fontId="3" fillId="0" borderId="6" xfId="15" applyNumberFormat="1" applyFont="1" applyBorder="1" applyAlignment="1">
      <alignment/>
    </xf>
    <xf numFmtId="166" fontId="3" fillId="0" borderId="8" xfId="15" applyNumberFormat="1" applyFont="1" applyBorder="1" applyAlignment="1">
      <alignment/>
    </xf>
    <xf numFmtId="0" fontId="5" fillId="0" borderId="4" xfId="0" applyFont="1" applyBorder="1" applyAlignment="1">
      <alignment/>
    </xf>
    <xf numFmtId="166" fontId="5" fillId="0" borderId="6" xfId="15" applyNumberFormat="1" applyFont="1" applyFill="1" applyBorder="1" applyAlignment="1">
      <alignment/>
    </xf>
    <xf numFmtId="37" fontId="9" fillId="0" borderId="0" xfId="0" applyNumberFormat="1" applyFont="1" applyBorder="1" applyAlignment="1">
      <alignment/>
    </xf>
    <xf numFmtId="37" fontId="9" fillId="0" borderId="6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/>
    </xf>
    <xf numFmtId="166" fontId="5" fillId="0" borderId="4" xfId="15" applyNumberFormat="1" applyFont="1" applyBorder="1" applyAlignment="1">
      <alignment/>
    </xf>
    <xf numFmtId="166" fontId="5" fillId="0" borderId="0" xfId="0" applyNumberFormat="1" applyFont="1" applyAlignment="1">
      <alignment horizontal="right"/>
    </xf>
    <xf numFmtId="166" fontId="5" fillId="0" borderId="6" xfId="0" applyNumberFormat="1" applyFont="1" applyBorder="1" applyAlignment="1">
      <alignment horizontal="right"/>
    </xf>
    <xf numFmtId="37" fontId="3" fillId="0" borderId="10" xfId="0" applyNumberFormat="1" applyFont="1" applyBorder="1" applyAlignment="1">
      <alignment/>
    </xf>
    <xf numFmtId="37" fontId="3" fillId="0" borderId="11" xfId="0" applyNumberFormat="1" applyFont="1" applyBorder="1" applyAlignment="1">
      <alignment/>
    </xf>
    <xf numFmtId="166" fontId="8" fillId="0" borderId="0" xfId="0" applyNumberFormat="1" applyFont="1" applyAlignment="1">
      <alignment horizontal="right"/>
    </xf>
    <xf numFmtId="166" fontId="3" fillId="0" borderId="8" xfId="0" applyNumberFormat="1" applyFont="1" applyBorder="1" applyAlignment="1">
      <alignment horizontal="right"/>
    </xf>
    <xf numFmtId="166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15" fontId="3" fillId="0" borderId="0" xfId="0" applyNumberFormat="1" applyFont="1" applyAlignment="1">
      <alignment horizontal="center"/>
    </xf>
    <xf numFmtId="15" fontId="3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66" fontId="3" fillId="0" borderId="0" xfId="0" applyNumberFormat="1" applyFont="1" applyBorder="1" applyAlignment="1" quotePrefix="1">
      <alignment horizontal="center"/>
    </xf>
    <xf numFmtId="166" fontId="3" fillId="0" borderId="0" xfId="0" applyNumberFormat="1" applyFont="1" applyAlignment="1">
      <alignment horizontal="center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166" fontId="4" fillId="0" borderId="0" xfId="15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66" fontId="9" fillId="0" borderId="0" xfId="15" applyNumberFormat="1" applyFont="1" applyBorder="1" applyAlignment="1">
      <alignment/>
    </xf>
    <xf numFmtId="39" fontId="5" fillId="0" borderId="0" xfId="15" applyNumberFormat="1" applyFont="1" applyAlignment="1">
      <alignment horizontal="right"/>
    </xf>
    <xf numFmtId="166" fontId="5" fillId="0" borderId="0" xfId="0" applyNumberFormat="1" applyFont="1" applyBorder="1" applyAlignment="1">
      <alignment horizontal="center"/>
    </xf>
    <xf numFmtId="166" fontId="5" fillId="0" borderId="0" xfId="0" applyNumberFormat="1" applyFont="1" applyAlignment="1" quotePrefix="1">
      <alignment horizontal="right"/>
    </xf>
    <xf numFmtId="0" fontId="5" fillId="0" borderId="0" xfId="0" applyFont="1" applyAlignment="1" quotePrefix="1">
      <alignment/>
    </xf>
    <xf numFmtId="166" fontId="3" fillId="0" borderId="1" xfId="0" applyNumberFormat="1" applyFont="1" applyBorder="1" applyAlignment="1">
      <alignment horizontal="right"/>
    </xf>
    <xf numFmtId="166" fontId="3" fillId="0" borderId="0" xfId="0" applyNumberFormat="1" applyFont="1" applyAlignment="1" quotePrefix="1">
      <alignment horizontal="right"/>
    </xf>
    <xf numFmtId="166" fontId="3" fillId="0" borderId="6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6" fontId="5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Border="1" applyAlignment="1">
      <alignment/>
    </xf>
    <xf numFmtId="166" fontId="0" fillId="0" borderId="0" xfId="15" applyNumberFormat="1" applyFont="1" applyAlignment="1">
      <alignment/>
    </xf>
    <xf numFmtId="166" fontId="0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133350</xdr:rowOff>
    </xdr:from>
    <xdr:to>
      <xdr:col>1</xdr:col>
      <xdr:colOff>714375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 flipH="1">
          <a:off x="2105025" y="8953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238125</xdr:colOff>
      <xdr:row>4</xdr:row>
      <xdr:rowOff>142875</xdr:rowOff>
    </xdr:from>
    <xdr:to>
      <xdr:col>4</xdr:col>
      <xdr:colOff>923925</xdr:colOff>
      <xdr:row>4</xdr:row>
      <xdr:rowOff>142875</xdr:rowOff>
    </xdr:to>
    <xdr:sp>
      <xdr:nvSpPr>
        <xdr:cNvPr id="2" name="Line 2"/>
        <xdr:cNvSpPr>
          <a:spLocks/>
        </xdr:cNvSpPr>
      </xdr:nvSpPr>
      <xdr:spPr>
        <a:xfrm>
          <a:off x="5210175" y="9048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zoomScaleSheetLayoutView="100" workbookViewId="0" topLeftCell="A10">
      <selection activeCell="B16" sqref="B16"/>
    </sheetView>
  </sheetViews>
  <sheetFormatPr defaultColWidth="9.33203125" defaultRowHeight="12.75"/>
  <cols>
    <col min="1" max="1" width="41.33203125" style="1" customWidth="1"/>
    <col min="2" max="2" width="15.33203125" style="1" customWidth="1"/>
    <col min="3" max="3" width="15.33203125" style="40" customWidth="1"/>
    <col min="4" max="5" width="15.33203125" style="1" customWidth="1"/>
    <col min="6" max="6" width="22.5" style="1" customWidth="1"/>
    <col min="7" max="16384" width="9.33203125" style="1" customWidth="1"/>
  </cols>
  <sheetData>
    <row r="1" spans="1:5" ht="15.75">
      <c r="A1" s="100" t="s">
        <v>15</v>
      </c>
      <c r="B1" s="100"/>
      <c r="C1" s="100"/>
      <c r="D1" s="100"/>
      <c r="E1" s="100"/>
    </row>
    <row r="2" spans="1:5" ht="15.75">
      <c r="A2" s="100" t="s">
        <v>13</v>
      </c>
      <c r="B2" s="100"/>
      <c r="C2" s="100"/>
      <c r="D2" s="100"/>
      <c r="E2" s="100"/>
    </row>
    <row r="3" spans="1:5" ht="15.75">
      <c r="A3" s="100" t="s">
        <v>112</v>
      </c>
      <c r="B3" s="100"/>
      <c r="C3" s="100"/>
      <c r="D3" s="100"/>
      <c r="E3" s="100"/>
    </row>
    <row r="4" spans="1:5" ht="15.75">
      <c r="A4" s="30"/>
      <c r="B4" s="18"/>
      <c r="C4" s="32"/>
      <c r="D4" s="18"/>
      <c r="E4" s="3"/>
    </row>
    <row r="6" spans="2:5" ht="15.75">
      <c r="B6" s="83"/>
      <c r="C6" s="82"/>
      <c r="D6" s="81"/>
      <c r="E6" s="81"/>
    </row>
    <row r="7" spans="2:5" ht="15.75">
      <c r="B7" s="101" t="s">
        <v>95</v>
      </c>
      <c r="C7" s="101"/>
      <c r="D7" s="101" t="s">
        <v>96</v>
      </c>
      <c r="E7" s="101"/>
    </row>
    <row r="8" spans="2:5" ht="15.75">
      <c r="B8" s="10" t="s">
        <v>113</v>
      </c>
      <c r="C8" s="33" t="s">
        <v>114</v>
      </c>
      <c r="D8" s="10" t="str">
        <f>B8</f>
        <v>31.05.2008</v>
      </c>
      <c r="E8" s="10" t="str">
        <f>C8</f>
        <v>31.05.2007</v>
      </c>
    </row>
    <row r="9" spans="2:5" ht="15.75">
      <c r="B9" s="10" t="s">
        <v>10</v>
      </c>
      <c r="C9" s="33" t="str">
        <f>B9</f>
        <v>RM</v>
      </c>
      <c r="D9" s="10" t="str">
        <f>C9</f>
        <v>RM</v>
      </c>
      <c r="E9" s="10" t="str">
        <f>D9</f>
        <v>RM</v>
      </c>
    </row>
    <row r="10" spans="1:5" ht="15.75">
      <c r="A10" s="31" t="s">
        <v>36</v>
      </c>
      <c r="B10" s="5"/>
      <c r="C10" s="34"/>
      <c r="D10" s="5"/>
      <c r="E10" s="5"/>
    </row>
    <row r="11" spans="1:6" s="6" customFormat="1" ht="15">
      <c r="A11" s="6" t="s">
        <v>1</v>
      </c>
      <c r="B11" s="7">
        <v>35358460</v>
      </c>
      <c r="C11" s="35">
        <v>30295737</v>
      </c>
      <c r="D11" s="7">
        <v>98763467</v>
      </c>
      <c r="E11" s="7">
        <v>103303888</v>
      </c>
      <c r="F11" s="7"/>
    </row>
    <row r="12" spans="1:5" s="6" customFormat="1" ht="15">
      <c r="A12" s="6" t="s">
        <v>30</v>
      </c>
      <c r="B12" s="7">
        <v>-33005848</v>
      </c>
      <c r="C12" s="35">
        <v>-25132353</v>
      </c>
      <c r="D12" s="7">
        <v>-90822702</v>
      </c>
      <c r="E12" s="7">
        <v>-90795595</v>
      </c>
    </row>
    <row r="13" spans="2:5" s="6" customFormat="1" ht="15">
      <c r="B13" s="7"/>
      <c r="C13" s="35"/>
      <c r="D13" s="7"/>
      <c r="E13" s="7"/>
    </row>
    <row r="14" spans="1:5" s="6" customFormat="1" ht="15">
      <c r="A14" s="4" t="s">
        <v>31</v>
      </c>
      <c r="B14" s="11">
        <f>SUM(B11:B12)</f>
        <v>2352612</v>
      </c>
      <c r="C14" s="36">
        <f>SUM(C11:C12)</f>
        <v>5163384</v>
      </c>
      <c r="D14" s="11">
        <f>SUM(D11:D12)</f>
        <v>7940765</v>
      </c>
      <c r="E14" s="11">
        <f>SUM(E11:E12)</f>
        <v>12508293</v>
      </c>
    </row>
    <row r="15" spans="2:5" s="6" customFormat="1" ht="15">
      <c r="B15" s="17"/>
      <c r="C15" s="35"/>
      <c r="D15" s="7"/>
      <c r="E15" s="7"/>
    </row>
    <row r="16" spans="1:5" s="6" customFormat="1" ht="15">
      <c r="A16" s="6" t="s">
        <v>92</v>
      </c>
      <c r="B16" s="7">
        <v>-2529166</v>
      </c>
      <c r="C16" s="35">
        <v>-2749811</v>
      </c>
      <c r="D16" s="7">
        <v>-8397231</v>
      </c>
      <c r="E16" s="7">
        <v>-9006325</v>
      </c>
    </row>
    <row r="17" spans="1:5" s="6" customFormat="1" ht="15">
      <c r="A17" s="6" t="s">
        <v>38</v>
      </c>
      <c r="B17" s="7">
        <v>-1822657</v>
      </c>
      <c r="C17" s="35">
        <v>-1107963</v>
      </c>
      <c r="D17" s="7">
        <v>-5967957</v>
      </c>
      <c r="E17" s="7">
        <v>-4179066</v>
      </c>
    </row>
    <row r="18" spans="1:5" s="6" customFormat="1" ht="15">
      <c r="A18" s="6" t="s">
        <v>39</v>
      </c>
      <c r="B18" s="7">
        <v>180023</v>
      </c>
      <c r="C18" s="35">
        <v>673314</v>
      </c>
      <c r="D18" s="7">
        <v>482807</v>
      </c>
      <c r="E18" s="7">
        <v>1033439</v>
      </c>
    </row>
    <row r="19" spans="2:5" s="6" customFormat="1" ht="15">
      <c r="B19" s="7"/>
      <c r="C19" s="35"/>
      <c r="D19" s="7"/>
      <c r="E19" s="7"/>
    </row>
    <row r="20" spans="1:5" s="6" customFormat="1" ht="15">
      <c r="A20" s="6" t="s">
        <v>80</v>
      </c>
      <c r="B20" s="11">
        <f>SUM(B14:B18)</f>
        <v>-1819188</v>
      </c>
      <c r="C20" s="36">
        <f>SUM(C14:C18)</f>
        <v>1978924</v>
      </c>
      <c r="D20" s="11">
        <f>SUM(D14:D18)</f>
        <v>-5941616</v>
      </c>
      <c r="E20" s="11">
        <f>SUM(E14:E18)</f>
        <v>356341</v>
      </c>
    </row>
    <row r="21" spans="2:5" s="6" customFormat="1" ht="15">
      <c r="B21" s="15"/>
      <c r="C21" s="38"/>
      <c r="D21" s="15"/>
      <c r="E21" s="15"/>
    </row>
    <row r="22" spans="1:5" s="6" customFormat="1" ht="15">
      <c r="A22" s="6" t="s">
        <v>40</v>
      </c>
      <c r="B22" s="7">
        <v>-512815</v>
      </c>
      <c r="C22" s="35">
        <v>-816156</v>
      </c>
      <c r="D22" s="7">
        <v>-1459569</v>
      </c>
      <c r="E22" s="7">
        <v>-2327918</v>
      </c>
    </row>
    <row r="23" spans="2:5" s="6" customFormat="1" ht="15">
      <c r="B23" s="7"/>
      <c r="C23" s="35"/>
      <c r="D23" s="7"/>
      <c r="E23" s="7"/>
    </row>
    <row r="24" spans="1:5" s="6" customFormat="1" ht="15">
      <c r="A24" s="4" t="s">
        <v>78</v>
      </c>
      <c r="B24" s="11">
        <f>SUM(B20:B22)</f>
        <v>-2332003</v>
      </c>
      <c r="C24" s="36">
        <f>SUM(C20:C22)</f>
        <v>1162768</v>
      </c>
      <c r="D24" s="11">
        <f>SUM(D20:D22)</f>
        <v>-7401185</v>
      </c>
      <c r="E24" s="11">
        <f>SUM(E20:E22)</f>
        <v>-1971577</v>
      </c>
    </row>
    <row r="25" spans="1:5" s="6" customFormat="1" ht="15">
      <c r="A25" s="4"/>
      <c r="B25" s="15"/>
      <c r="C25" s="38"/>
      <c r="D25" s="15"/>
      <c r="E25" s="15"/>
    </row>
    <row r="26" spans="1:5" s="6" customFormat="1" ht="15">
      <c r="A26" s="6" t="s">
        <v>41</v>
      </c>
      <c r="B26" s="7">
        <v>0</v>
      </c>
      <c r="C26" s="35">
        <v>-109795</v>
      </c>
      <c r="D26" s="7">
        <v>-7583</v>
      </c>
      <c r="E26" s="7">
        <v>-192070</v>
      </c>
    </row>
    <row r="27" spans="2:5" s="6" customFormat="1" ht="15">
      <c r="B27" s="7"/>
      <c r="C27" s="35"/>
      <c r="D27" s="7"/>
      <c r="E27" s="7"/>
    </row>
    <row r="28" spans="1:5" s="6" customFormat="1" ht="15.75" thickBot="1">
      <c r="A28" s="4" t="s">
        <v>79</v>
      </c>
      <c r="B28" s="8">
        <f>SUM(B24:B26)</f>
        <v>-2332003</v>
      </c>
      <c r="C28" s="37">
        <f>SUM(C24:C26)</f>
        <v>1052973</v>
      </c>
      <c r="D28" s="8">
        <f>SUM(D24:D26)</f>
        <v>-7408768</v>
      </c>
      <c r="E28" s="8">
        <f>SUM(E24:E26)</f>
        <v>-2163647</v>
      </c>
    </row>
    <row r="29" spans="2:5" s="6" customFormat="1" ht="15.75" thickTop="1">
      <c r="B29" s="15"/>
      <c r="C29" s="38"/>
      <c r="D29" s="15"/>
      <c r="E29" s="15"/>
    </row>
    <row r="30" spans="1:5" s="6" customFormat="1" ht="15">
      <c r="A30" s="6" t="s">
        <v>18</v>
      </c>
      <c r="B30" s="15"/>
      <c r="C30" s="38"/>
      <c r="D30" s="15"/>
      <c r="E30" s="15"/>
    </row>
    <row r="31" spans="1:5" s="6" customFormat="1" ht="15">
      <c r="A31" s="6" t="s">
        <v>42</v>
      </c>
      <c r="B31" s="15">
        <v>-2143821</v>
      </c>
      <c r="C31" s="38">
        <v>999669</v>
      </c>
      <c r="D31" s="15">
        <v>-6935112</v>
      </c>
      <c r="E31" s="15">
        <v>-2175950</v>
      </c>
    </row>
    <row r="32" spans="1:5" s="6" customFormat="1" ht="15">
      <c r="A32" s="6" t="s">
        <v>43</v>
      </c>
      <c r="B32" s="7">
        <v>-188182</v>
      </c>
      <c r="C32" s="35">
        <v>53304</v>
      </c>
      <c r="D32" s="7">
        <v>-473656</v>
      </c>
      <c r="E32" s="7">
        <v>12303</v>
      </c>
    </row>
    <row r="33" spans="2:5" s="6" customFormat="1" ht="15">
      <c r="B33" s="7"/>
      <c r="C33" s="35"/>
      <c r="D33" s="7"/>
      <c r="E33" s="7"/>
    </row>
    <row r="34" spans="2:5" s="6" customFormat="1" ht="15.75" thickBot="1">
      <c r="B34" s="8">
        <f>SUM(B30:B32)</f>
        <v>-2332003</v>
      </c>
      <c r="C34" s="37">
        <f>SUM(C30:C32)</f>
        <v>1052973</v>
      </c>
      <c r="D34" s="8">
        <f>SUM(D30:D32)</f>
        <v>-7408768</v>
      </c>
      <c r="E34" s="8">
        <f>SUM(E30:E32)</f>
        <v>-2163647</v>
      </c>
    </row>
    <row r="35" spans="2:5" s="6" customFormat="1" ht="15.75" thickTop="1">
      <c r="B35" s="19"/>
      <c r="C35" s="19">
        <f>IF(C28&lt;&gt;C34,"CHECK","")</f>
      </c>
      <c r="D35" s="19"/>
      <c r="E35" s="19">
        <f>IF(E28&lt;&gt;E34,"CHECK","")</f>
      </c>
    </row>
    <row r="36" spans="1:5" s="6" customFormat="1" ht="15">
      <c r="A36" s="6" t="s">
        <v>7</v>
      </c>
      <c r="B36" s="14">
        <f>((B31/BalanceSheet!B32)*100)/2</f>
        <v>-1.6946464778211223</v>
      </c>
      <c r="C36" s="41">
        <v>0.79</v>
      </c>
      <c r="D36" s="14">
        <f>(D31/BalanceSheet!B32*100)/2</f>
        <v>-5.482063625692164</v>
      </c>
      <c r="E36" s="14">
        <v>-1.72</v>
      </c>
    </row>
    <row r="37" spans="1:5" s="6" customFormat="1" ht="15">
      <c r="A37" s="6" t="s">
        <v>8</v>
      </c>
      <c r="B37" s="16">
        <f>B36</f>
        <v>-1.6946464778211223</v>
      </c>
      <c r="C37" s="85">
        <f>C36</f>
        <v>0.79</v>
      </c>
      <c r="D37" s="16">
        <f>D36</f>
        <v>-5.482063625692164</v>
      </c>
      <c r="E37" s="16">
        <f>E36</f>
        <v>-1.72</v>
      </c>
    </row>
    <row r="38" spans="2:5" s="6" customFormat="1" ht="15">
      <c r="B38" s="16"/>
      <c r="C38" s="39"/>
      <c r="D38" s="16"/>
      <c r="E38" s="16"/>
    </row>
    <row r="39" spans="2:5" s="6" customFormat="1" ht="15">
      <c r="B39" s="16"/>
      <c r="C39" s="39"/>
      <c r="D39" s="16"/>
      <c r="E39" s="16"/>
    </row>
    <row r="40" spans="2:5" s="6" customFormat="1" ht="15">
      <c r="B40" s="16"/>
      <c r="C40" s="39"/>
      <c r="D40" s="16"/>
      <c r="E40" s="16"/>
    </row>
    <row r="41" spans="2:5" s="6" customFormat="1" ht="15">
      <c r="B41" s="16"/>
      <c r="C41" s="39"/>
      <c r="D41" s="16"/>
      <c r="E41" s="16"/>
    </row>
    <row r="42" spans="2:5" s="6" customFormat="1" ht="15">
      <c r="B42" s="16"/>
      <c r="C42" s="39"/>
      <c r="D42" s="16"/>
      <c r="E42" s="16"/>
    </row>
    <row r="43" spans="2:5" s="6" customFormat="1" ht="15">
      <c r="B43" s="16"/>
      <c r="C43" s="39"/>
      <c r="D43" s="16"/>
      <c r="E43" s="16"/>
    </row>
    <row r="44" spans="2:5" s="6" customFormat="1" ht="15">
      <c r="B44" s="16"/>
      <c r="C44" s="39"/>
      <c r="D44" s="16"/>
      <c r="E44" s="16"/>
    </row>
    <row r="45" spans="2:5" s="6" customFormat="1" ht="15">
      <c r="B45" s="16"/>
      <c r="C45" s="39"/>
      <c r="D45" s="16"/>
      <c r="E45" s="16"/>
    </row>
    <row r="46" spans="2:5" s="6" customFormat="1" ht="15">
      <c r="B46" s="16"/>
      <c r="C46" s="39"/>
      <c r="D46" s="16"/>
      <c r="E46" s="16"/>
    </row>
    <row r="47" spans="2:5" s="6" customFormat="1" ht="15">
      <c r="B47" s="16"/>
      <c r="C47" s="39"/>
      <c r="D47" s="16"/>
      <c r="E47" s="16"/>
    </row>
    <row r="48" spans="2:5" s="6" customFormat="1" ht="15">
      <c r="B48" s="16"/>
      <c r="C48" s="39"/>
      <c r="D48" s="16"/>
      <c r="E48" s="16"/>
    </row>
    <row r="49" spans="1:5" s="96" customFormat="1" ht="12.75">
      <c r="A49" s="94" t="s">
        <v>106</v>
      </c>
      <c r="B49" s="94"/>
      <c r="C49" s="94"/>
      <c r="D49" s="94"/>
      <c r="E49" s="94"/>
    </row>
    <row r="50" spans="1:5" s="96" customFormat="1" ht="12.75">
      <c r="A50" s="94" t="s">
        <v>109</v>
      </c>
      <c r="B50" s="94"/>
      <c r="C50" s="94"/>
      <c r="D50" s="94"/>
      <c r="E50" s="94"/>
    </row>
    <row r="51" spans="2:5" ht="15.75">
      <c r="B51" s="2"/>
      <c r="D51" s="2"/>
      <c r="E51" s="2"/>
    </row>
    <row r="52" spans="2:5" ht="15.75">
      <c r="B52" s="2"/>
      <c r="D52" s="2"/>
      <c r="E52" s="2"/>
    </row>
    <row r="53" spans="2:5" ht="15.75">
      <c r="B53" s="2"/>
      <c r="D53" s="2"/>
      <c r="E53" s="2"/>
    </row>
    <row r="54" spans="2:5" ht="15.75">
      <c r="B54" s="2"/>
      <c r="D54" s="2"/>
      <c r="E54" s="2"/>
    </row>
  </sheetData>
  <mergeCells count="5">
    <mergeCell ref="A1:E1"/>
    <mergeCell ref="A2:E2"/>
    <mergeCell ref="A3:E3"/>
    <mergeCell ref="B7:C7"/>
    <mergeCell ref="D7:E7"/>
  </mergeCells>
  <printOptions horizontalCentered="1"/>
  <pageMargins left="0.25" right="0.25" top="0.25" bottom="0.2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0"/>
  <sheetViews>
    <sheetView zoomScaleSheetLayoutView="100" workbookViewId="0" topLeftCell="A35">
      <selection activeCell="A57" sqref="A57"/>
    </sheetView>
  </sheetViews>
  <sheetFormatPr defaultColWidth="9.33203125" defaultRowHeight="12.75"/>
  <cols>
    <col min="1" max="1" width="59.5" style="6" customWidth="1"/>
    <col min="2" max="2" width="17.83203125" style="6" customWidth="1"/>
    <col min="3" max="3" width="4.83203125" style="48" customWidth="1"/>
    <col min="4" max="4" width="15.83203125" style="6" customWidth="1"/>
    <col min="5" max="16384" width="9.33203125" style="6" customWidth="1"/>
  </cols>
  <sheetData>
    <row r="1" spans="1:4" ht="15">
      <c r="A1" s="102" t="str">
        <f>IncomeStatement!A1</f>
        <v>UDS CAPITAL BERHAD (502246-P)</v>
      </c>
      <c r="B1" s="102"/>
      <c r="C1" s="102"/>
      <c r="D1" s="102"/>
    </row>
    <row r="2" spans="1:4" ht="15">
      <c r="A2" s="102" t="s">
        <v>9</v>
      </c>
      <c r="B2" s="102"/>
      <c r="C2" s="102"/>
      <c r="D2" s="102"/>
    </row>
    <row r="3" spans="1:4" ht="15">
      <c r="A3" s="102" t="s">
        <v>115</v>
      </c>
      <c r="B3" s="102"/>
      <c r="C3" s="102"/>
      <c r="D3" s="102"/>
    </row>
    <row r="4" spans="1:4" ht="13.5" customHeight="1">
      <c r="A4" s="9"/>
      <c r="B4" s="9"/>
      <c r="C4" s="9"/>
      <c r="D4" s="9"/>
    </row>
    <row r="5" spans="1:4" ht="15">
      <c r="A5" s="42"/>
      <c r="B5" s="9" t="s">
        <v>63</v>
      </c>
      <c r="C5" s="66"/>
      <c r="D5" s="9" t="s">
        <v>64</v>
      </c>
    </row>
    <row r="6" spans="2:4" ht="13.5" customHeight="1">
      <c r="B6" s="9" t="s">
        <v>0</v>
      </c>
      <c r="C6" s="21"/>
      <c r="D6" s="9" t="s">
        <v>0</v>
      </c>
    </row>
    <row r="7" spans="2:4" ht="13.5" customHeight="1">
      <c r="B7" s="67" t="str">
        <f>IncomeStatement!B8</f>
        <v>31.05.2008</v>
      </c>
      <c r="C7" s="68"/>
      <c r="D7" s="67" t="s">
        <v>82</v>
      </c>
    </row>
    <row r="8" spans="2:4" ht="13.5" customHeight="1">
      <c r="B8" s="67"/>
      <c r="C8" s="68"/>
      <c r="D8" s="67" t="s">
        <v>94</v>
      </c>
    </row>
    <row r="9" spans="2:4" ht="13.5" customHeight="1">
      <c r="B9" s="9" t="s">
        <v>10</v>
      </c>
      <c r="C9" s="21"/>
      <c r="D9" s="9" t="s">
        <v>10</v>
      </c>
    </row>
    <row r="10" spans="1:4" ht="13.5" customHeight="1">
      <c r="A10" s="43" t="s">
        <v>19</v>
      </c>
      <c r="B10" s="44"/>
      <c r="C10" s="44"/>
      <c r="D10" s="44"/>
    </row>
    <row r="11" spans="1:4" ht="13.5" customHeight="1">
      <c r="A11" s="4" t="s">
        <v>20</v>
      </c>
      <c r="B11" s="86"/>
      <c r="C11" s="44"/>
      <c r="D11" s="44"/>
    </row>
    <row r="12" spans="1:4" ht="13.5" customHeight="1">
      <c r="A12" s="6" t="s">
        <v>44</v>
      </c>
      <c r="B12" s="35">
        <v>45660312</v>
      </c>
      <c r="C12" s="38"/>
      <c r="D12" s="35">
        <v>47106357</v>
      </c>
    </row>
    <row r="13" spans="1:4" ht="13.5" customHeight="1">
      <c r="A13" s="6" t="s">
        <v>93</v>
      </c>
      <c r="B13" s="35">
        <v>2357189</v>
      </c>
      <c r="C13" s="38"/>
      <c r="D13" s="35">
        <v>2378040</v>
      </c>
    </row>
    <row r="14" spans="1:4" ht="13.5" customHeight="1">
      <c r="A14" s="6" t="s">
        <v>45</v>
      </c>
      <c r="B14" s="35">
        <v>3969984</v>
      </c>
      <c r="C14" s="38"/>
      <c r="D14" s="35">
        <v>3969984</v>
      </c>
    </row>
    <row r="15" spans="1:4" ht="13.5" customHeight="1">
      <c r="A15" s="6" t="s">
        <v>46</v>
      </c>
      <c r="B15" s="35">
        <v>1675277</v>
      </c>
      <c r="C15" s="38"/>
      <c r="D15" s="35">
        <v>1675277</v>
      </c>
    </row>
    <row r="16" spans="2:4" ht="7.5" customHeight="1">
      <c r="B16" s="36"/>
      <c r="C16" s="38"/>
      <c r="D16" s="36"/>
    </row>
    <row r="17" spans="2:4" ht="13.5" customHeight="1">
      <c r="B17" s="47">
        <f>SUM(B12:B15)</f>
        <v>53662762</v>
      </c>
      <c r="C17" s="38"/>
      <c r="D17" s="47">
        <f>SUM(D12:D15)</f>
        <v>55129658</v>
      </c>
    </row>
    <row r="18" spans="2:4" ht="13.5" customHeight="1">
      <c r="B18" s="35"/>
      <c r="C18" s="38"/>
      <c r="D18" s="35"/>
    </row>
    <row r="19" spans="1:4" ht="13.5" customHeight="1">
      <c r="A19" s="4" t="s">
        <v>21</v>
      </c>
      <c r="B19" s="38"/>
      <c r="C19" s="38"/>
      <c r="D19" s="38"/>
    </row>
    <row r="20" spans="1:4" ht="13.5" customHeight="1">
      <c r="A20" s="6" t="s">
        <v>11</v>
      </c>
      <c r="B20" s="38">
        <v>36851186</v>
      </c>
      <c r="C20" s="38"/>
      <c r="D20" s="38">
        <v>39479238</v>
      </c>
    </row>
    <row r="21" spans="1:4" ht="13.5" customHeight="1">
      <c r="A21" s="6" t="s">
        <v>84</v>
      </c>
      <c r="B21" s="38">
        <v>28699855</v>
      </c>
      <c r="C21" s="38"/>
      <c r="D21" s="38">
        <v>33054408</v>
      </c>
    </row>
    <row r="22" spans="1:4" ht="13.5" customHeight="1">
      <c r="A22" s="6" t="s">
        <v>47</v>
      </c>
      <c r="B22" s="38">
        <v>1099642</v>
      </c>
      <c r="C22" s="38"/>
      <c r="D22" s="38">
        <v>1943504</v>
      </c>
    </row>
    <row r="23" spans="1:4" ht="13.5" customHeight="1">
      <c r="A23" s="6" t="s">
        <v>49</v>
      </c>
      <c r="B23" s="38">
        <v>2657102</v>
      </c>
      <c r="C23" s="38"/>
      <c r="D23" s="38">
        <v>4957154</v>
      </c>
    </row>
    <row r="24" spans="1:4" ht="13.5" customHeight="1">
      <c r="A24" s="6" t="s">
        <v>48</v>
      </c>
      <c r="B24" s="38">
        <v>4789767</v>
      </c>
      <c r="C24" s="38"/>
      <c r="D24" s="45">
        <v>6511372</v>
      </c>
    </row>
    <row r="25" spans="2:4" ht="7.5" customHeight="1">
      <c r="B25" s="36"/>
      <c r="C25" s="38"/>
      <c r="D25" s="49"/>
    </row>
    <row r="26" spans="2:4" ht="13.5" customHeight="1">
      <c r="B26" s="47">
        <f>SUM(B20:B24)</f>
        <v>74097552</v>
      </c>
      <c r="C26" s="38"/>
      <c r="D26" s="47">
        <f>SUM(D20:D24)</f>
        <v>85945676</v>
      </c>
    </row>
    <row r="27" spans="2:4" ht="13.5" customHeight="1">
      <c r="B27" s="36"/>
      <c r="C27" s="38"/>
      <c r="D27" s="36"/>
    </row>
    <row r="28" spans="1:4" ht="13.5" customHeight="1" thickBot="1">
      <c r="A28" s="43" t="s">
        <v>22</v>
      </c>
      <c r="B28" s="51">
        <f>B17+B26</f>
        <v>127760314</v>
      </c>
      <c r="C28" s="46"/>
      <c r="D28" s="51">
        <f>D17+D26</f>
        <v>141075334</v>
      </c>
    </row>
    <row r="29" spans="2:4" ht="13.5" customHeight="1" thickTop="1">
      <c r="B29" s="38"/>
      <c r="C29" s="38"/>
      <c r="D29" s="38"/>
    </row>
    <row r="30" spans="1:4" ht="13.5" customHeight="1">
      <c r="A30" s="43" t="s">
        <v>23</v>
      </c>
      <c r="B30" s="38"/>
      <c r="C30" s="38"/>
      <c r="D30" s="38"/>
    </row>
    <row r="31" spans="1:4" ht="13.5" customHeight="1">
      <c r="A31" s="4" t="s">
        <v>50</v>
      </c>
      <c r="B31" s="38"/>
      <c r="C31" s="38"/>
      <c r="D31" s="38"/>
    </row>
    <row r="32" spans="1:4" ht="13.5" customHeight="1">
      <c r="A32" s="6" t="s">
        <v>51</v>
      </c>
      <c r="B32" s="38">
        <v>63252750</v>
      </c>
      <c r="C32" s="38"/>
      <c r="D32" s="38">
        <v>63252750</v>
      </c>
    </row>
    <row r="33" spans="1:4" ht="13.5" customHeight="1">
      <c r="A33" s="6" t="s">
        <v>52</v>
      </c>
      <c r="B33" s="38">
        <v>12494536</v>
      </c>
      <c r="C33" s="38"/>
      <c r="D33" s="38">
        <v>12494536</v>
      </c>
    </row>
    <row r="34" spans="1:4" ht="13.5" customHeight="1">
      <c r="A34" s="6" t="s">
        <v>53</v>
      </c>
      <c r="B34" s="53">
        <f>Equity!D33</f>
        <v>-14633867</v>
      </c>
      <c r="C34" s="38"/>
      <c r="D34" s="47">
        <v>-7698755</v>
      </c>
    </row>
    <row r="35" spans="2:4" ht="7.5" customHeight="1">
      <c r="B35" s="38"/>
      <c r="C35" s="38"/>
      <c r="D35" s="38"/>
    </row>
    <row r="36" spans="2:4" ht="13.5" customHeight="1">
      <c r="B36" s="38">
        <f>SUM(B32:B34)</f>
        <v>61113419</v>
      </c>
      <c r="C36" s="38"/>
      <c r="D36" s="38">
        <f>SUM(D32:D34)</f>
        <v>68048531</v>
      </c>
    </row>
    <row r="37" spans="1:4" ht="13.5" customHeight="1">
      <c r="A37" s="6" t="s">
        <v>43</v>
      </c>
      <c r="B37" s="38">
        <v>2382088</v>
      </c>
      <c r="C37" s="38"/>
      <c r="D37" s="38">
        <v>2855744</v>
      </c>
    </row>
    <row r="38" spans="2:4" ht="7.5" customHeight="1">
      <c r="B38" s="36"/>
      <c r="C38" s="38"/>
      <c r="D38" s="36"/>
    </row>
    <row r="39" spans="1:4" ht="13.5" customHeight="1">
      <c r="A39" s="4" t="s">
        <v>24</v>
      </c>
      <c r="B39" s="50">
        <f>SUM(B36:B37)</f>
        <v>63495507</v>
      </c>
      <c r="C39" s="46"/>
      <c r="D39" s="50">
        <f>SUM(D36:D37)</f>
        <v>70904275</v>
      </c>
    </row>
    <row r="40" spans="2:4" ht="13.5" customHeight="1">
      <c r="B40" s="38"/>
      <c r="C40" s="38"/>
      <c r="D40" s="38"/>
    </row>
    <row r="41" spans="1:4" ht="14.25" customHeight="1">
      <c r="A41" s="4" t="s">
        <v>85</v>
      </c>
      <c r="B41" s="38"/>
      <c r="C41" s="38"/>
      <c r="D41" s="38"/>
    </row>
    <row r="42" spans="1:4" ht="13.5" customHeight="1">
      <c r="A42" s="4" t="s">
        <v>25</v>
      </c>
      <c r="B42" s="38"/>
      <c r="C42" s="38"/>
      <c r="D42" s="38"/>
    </row>
    <row r="43" spans="1:4" ht="13.5" customHeight="1">
      <c r="A43" s="6" t="s">
        <v>54</v>
      </c>
      <c r="B43" s="38">
        <v>6092092</v>
      </c>
      <c r="C43" s="38"/>
      <c r="D43" s="38">
        <f>4270236+472875</f>
        <v>4743111</v>
      </c>
    </row>
    <row r="44" spans="1:4" ht="13.5" customHeight="1">
      <c r="A44" s="6" t="s">
        <v>55</v>
      </c>
      <c r="B44" s="38">
        <v>1201769</v>
      </c>
      <c r="C44" s="38"/>
      <c r="D44" s="38">
        <v>1201770</v>
      </c>
    </row>
    <row r="45" spans="2:4" ht="7.5" customHeight="1">
      <c r="B45" s="36"/>
      <c r="C45" s="38"/>
      <c r="D45" s="36"/>
    </row>
    <row r="46" spans="2:4" ht="13.5" customHeight="1">
      <c r="B46" s="47">
        <f>SUM(B43:B44)</f>
        <v>7293861</v>
      </c>
      <c r="C46" s="38"/>
      <c r="D46" s="47">
        <f>SUM(D43:D44)</f>
        <v>5944881</v>
      </c>
    </row>
    <row r="47" spans="1:4" ht="13.5" customHeight="1">
      <c r="A47" s="4" t="s">
        <v>26</v>
      </c>
      <c r="B47" s="38"/>
      <c r="C47" s="38"/>
      <c r="D47" s="38"/>
    </row>
    <row r="48" spans="1:4" ht="13.5" customHeight="1">
      <c r="A48" s="6" t="s">
        <v>86</v>
      </c>
      <c r="B48" s="38">
        <v>13061398</v>
      </c>
      <c r="C48" s="38"/>
      <c r="D48" s="38">
        <v>17264066</v>
      </c>
    </row>
    <row r="49" spans="1:4" ht="13.5" customHeight="1">
      <c r="A49" s="6" t="s">
        <v>56</v>
      </c>
      <c r="B49" s="38">
        <v>0</v>
      </c>
      <c r="C49" s="38"/>
      <c r="D49" s="38">
        <v>1113</v>
      </c>
    </row>
    <row r="50" spans="1:4" ht="13.5" customHeight="1">
      <c r="A50" s="6" t="s">
        <v>57</v>
      </c>
      <c r="B50" s="38">
        <v>43909548</v>
      </c>
      <c r="C50" s="38"/>
      <c r="D50" s="38">
        <v>46960999</v>
      </c>
    </row>
    <row r="51" spans="2:4" ht="7.5" customHeight="1">
      <c r="B51" s="36"/>
      <c r="C51" s="38"/>
      <c r="D51" s="36"/>
    </row>
    <row r="52" spans="2:4" ht="13.5" customHeight="1">
      <c r="B52" s="47">
        <f>SUM(B48:B50)</f>
        <v>56970946</v>
      </c>
      <c r="C52" s="38"/>
      <c r="D52" s="47">
        <f>SUM(D48:D50)</f>
        <v>64226178</v>
      </c>
    </row>
    <row r="53" spans="2:4" ht="7.5" customHeight="1">
      <c r="B53" s="38"/>
      <c r="C53" s="38"/>
      <c r="D53" s="38"/>
    </row>
    <row r="54" spans="1:4" ht="13.5" customHeight="1">
      <c r="A54" s="4" t="s">
        <v>27</v>
      </c>
      <c r="B54" s="46">
        <f>B46+B52</f>
        <v>64264807</v>
      </c>
      <c r="C54" s="46"/>
      <c r="D54" s="46">
        <f>D46+D52</f>
        <v>70171059</v>
      </c>
    </row>
    <row r="55" spans="2:4" ht="7.5" customHeight="1">
      <c r="B55" s="36"/>
      <c r="C55" s="38"/>
      <c r="D55" s="36"/>
    </row>
    <row r="56" spans="1:4" ht="13.5" customHeight="1" thickBot="1">
      <c r="A56" s="43" t="s">
        <v>28</v>
      </c>
      <c r="B56" s="51">
        <f>B39+B54</f>
        <v>127760314</v>
      </c>
      <c r="C56" s="46"/>
      <c r="D56" s="51">
        <f>D39+D54</f>
        <v>141075334</v>
      </c>
    </row>
    <row r="57" spans="1:4" ht="13.5" customHeight="1" thickTop="1">
      <c r="A57" s="43"/>
      <c r="B57" s="46"/>
      <c r="C57" s="46"/>
      <c r="D57" s="46"/>
    </row>
    <row r="58" spans="1:4" ht="13.5" customHeight="1">
      <c r="A58" s="4"/>
      <c r="B58" s="84">
        <f>IF(B28&lt;&gt;B56,"CHECK","")</f>
      </c>
      <c r="C58" s="46"/>
      <c r="D58" s="46"/>
    </row>
    <row r="59" spans="1:4" s="96" customFormat="1" ht="12.75">
      <c r="A59" s="94" t="s">
        <v>105</v>
      </c>
      <c r="B59" s="94"/>
      <c r="C59" s="94"/>
      <c r="D59" s="94"/>
    </row>
    <row r="60" spans="1:4" s="96" customFormat="1" ht="12.75">
      <c r="A60" s="94" t="s">
        <v>110</v>
      </c>
      <c r="B60" s="94"/>
      <c r="C60" s="94"/>
      <c r="D60" s="94"/>
    </row>
  </sheetData>
  <mergeCells count="3">
    <mergeCell ref="A1:D1"/>
    <mergeCell ref="A2:D2"/>
    <mergeCell ref="A3:D3"/>
  </mergeCells>
  <printOptions horizontalCentered="1"/>
  <pageMargins left="0.82" right="0.52" top="0.5" bottom="0.4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workbookViewId="0" topLeftCell="B7">
      <selection activeCell="G35" sqref="G35"/>
    </sheetView>
  </sheetViews>
  <sheetFormatPr defaultColWidth="9.33203125" defaultRowHeight="15" customHeight="1"/>
  <cols>
    <col min="1" max="1" width="36.5" style="6" customWidth="1"/>
    <col min="2" max="7" width="16.83203125" style="6" customWidth="1"/>
    <col min="8" max="8" width="2.83203125" style="6" customWidth="1"/>
    <col min="9" max="16384" width="9.33203125" style="6" customWidth="1"/>
  </cols>
  <sheetData>
    <row r="1" spans="1:8" ht="15" customHeight="1">
      <c r="A1" s="102" t="str">
        <f>IncomeStatement!A1</f>
        <v>UDS CAPITAL BERHAD (502246-P)</v>
      </c>
      <c r="B1" s="102"/>
      <c r="C1" s="102"/>
      <c r="D1" s="102"/>
      <c r="E1" s="102"/>
      <c r="F1" s="102"/>
      <c r="G1" s="102"/>
      <c r="H1" s="102"/>
    </row>
    <row r="2" spans="1:8" ht="15" customHeight="1">
      <c r="A2" s="102" t="s">
        <v>14</v>
      </c>
      <c r="B2" s="102"/>
      <c r="C2" s="102"/>
      <c r="D2" s="102"/>
      <c r="E2" s="102"/>
      <c r="F2" s="102"/>
      <c r="G2" s="102"/>
      <c r="H2" s="102"/>
    </row>
    <row r="3" spans="1:8" ht="15" customHeight="1">
      <c r="A3" s="102" t="str">
        <f>IncomeStatement!A3</f>
        <v>For The Quarter Ended 31 May 2008 - Unaudited</v>
      </c>
      <c r="B3" s="102"/>
      <c r="C3" s="102"/>
      <c r="D3" s="102"/>
      <c r="E3" s="102"/>
      <c r="F3" s="102"/>
      <c r="G3" s="102"/>
      <c r="H3" s="102"/>
    </row>
    <row r="4" spans="1:3" ht="15" customHeight="1">
      <c r="A4" s="79"/>
      <c r="B4" s="79"/>
      <c r="C4" s="79"/>
    </row>
    <row r="5" spans="1:8" ht="13.5" customHeight="1">
      <c r="A5" s="79"/>
      <c r="B5" s="103" t="s">
        <v>37</v>
      </c>
      <c r="C5" s="104"/>
      <c r="D5" s="104"/>
      <c r="E5" s="105"/>
      <c r="F5" s="78"/>
      <c r="G5" s="78"/>
      <c r="H5" s="80"/>
    </row>
    <row r="6" spans="1:8" ht="13.5" customHeight="1">
      <c r="A6" s="79"/>
      <c r="B6" s="74"/>
      <c r="C6" s="75" t="s">
        <v>34</v>
      </c>
      <c r="D6" s="75"/>
      <c r="E6" s="52"/>
      <c r="F6" s="48"/>
      <c r="G6" s="48"/>
      <c r="H6" s="52"/>
    </row>
    <row r="7" spans="2:8" ht="13.5" customHeight="1">
      <c r="B7" s="76"/>
      <c r="C7" s="77" t="s">
        <v>35</v>
      </c>
      <c r="D7" s="77" t="str">
        <f>C7</f>
        <v>Distributable</v>
      </c>
      <c r="E7" s="52"/>
      <c r="F7" s="48"/>
      <c r="G7" s="48"/>
      <c r="H7" s="52"/>
    </row>
    <row r="8" spans="2:8" s="13" customFormat="1" ht="13.5" customHeight="1">
      <c r="B8" s="69" t="s">
        <v>2</v>
      </c>
      <c r="C8" s="70" t="s">
        <v>2</v>
      </c>
      <c r="D8" s="70" t="s">
        <v>5</v>
      </c>
      <c r="E8" s="71"/>
      <c r="F8" s="70" t="s">
        <v>16</v>
      </c>
      <c r="G8" s="70" t="s">
        <v>6</v>
      </c>
      <c r="H8" s="56"/>
    </row>
    <row r="9" spans="2:8" s="13" customFormat="1" ht="13.5" customHeight="1">
      <c r="B9" s="69" t="s">
        <v>3</v>
      </c>
      <c r="C9" s="70" t="s">
        <v>4</v>
      </c>
      <c r="D9" s="70" t="s">
        <v>32</v>
      </c>
      <c r="E9" s="71" t="s">
        <v>6</v>
      </c>
      <c r="F9" s="70" t="s">
        <v>17</v>
      </c>
      <c r="G9" s="70" t="s">
        <v>33</v>
      </c>
      <c r="H9" s="56"/>
    </row>
    <row r="10" spans="2:8" s="13" customFormat="1" ht="13.5" customHeight="1">
      <c r="B10" s="69" t="s">
        <v>10</v>
      </c>
      <c r="C10" s="70" t="str">
        <f>B10</f>
        <v>RM</v>
      </c>
      <c r="D10" s="70" t="str">
        <f>C10</f>
        <v>RM</v>
      </c>
      <c r="E10" s="71" t="s">
        <v>10</v>
      </c>
      <c r="F10" s="70" t="s">
        <v>10</v>
      </c>
      <c r="G10" s="70" t="str">
        <f>D10</f>
        <v>RM</v>
      </c>
      <c r="H10" s="56"/>
    </row>
    <row r="11" spans="2:8" s="13" customFormat="1" ht="13.5" customHeight="1">
      <c r="B11" s="20"/>
      <c r="C11" s="21"/>
      <c r="D11" s="21"/>
      <c r="E11" s="22"/>
      <c r="F11" s="21"/>
      <c r="G11" s="21"/>
      <c r="H11" s="56"/>
    </row>
    <row r="12" spans="1:8" ht="13.5" customHeight="1">
      <c r="A12" s="6" t="s">
        <v>29</v>
      </c>
      <c r="B12" s="23">
        <v>63252750</v>
      </c>
      <c r="C12" s="15">
        <v>12494536</v>
      </c>
      <c r="D12" s="15">
        <v>-5147109</v>
      </c>
      <c r="E12" s="24">
        <f>SUM(B12:D12)</f>
        <v>70600177</v>
      </c>
      <c r="F12" s="15">
        <v>35032</v>
      </c>
      <c r="G12" s="15">
        <f>E12+F12</f>
        <v>70635209</v>
      </c>
      <c r="H12" s="52"/>
    </row>
    <row r="13" spans="2:8" ht="13.5" customHeight="1">
      <c r="B13" s="23"/>
      <c r="C13" s="15"/>
      <c r="D13" s="15"/>
      <c r="E13" s="24"/>
      <c r="F13" s="15"/>
      <c r="G13" s="15"/>
      <c r="H13" s="52"/>
    </row>
    <row r="14" spans="1:8" ht="13.5" customHeight="1">
      <c r="A14" s="6" t="s">
        <v>76</v>
      </c>
      <c r="B14" s="23"/>
      <c r="C14" s="15"/>
      <c r="D14" s="15"/>
      <c r="E14" s="24"/>
      <c r="F14" s="15"/>
      <c r="G14" s="15"/>
      <c r="H14" s="52"/>
    </row>
    <row r="15" spans="1:8" ht="13.5" customHeight="1">
      <c r="A15" s="6" t="s">
        <v>58</v>
      </c>
      <c r="B15" s="23"/>
      <c r="C15" s="15"/>
      <c r="D15" s="15"/>
      <c r="E15" s="24"/>
      <c r="F15" s="15"/>
      <c r="G15" s="15"/>
      <c r="H15" s="52"/>
    </row>
    <row r="16" spans="1:8" ht="13.5" customHeight="1">
      <c r="A16" s="6" t="s">
        <v>62</v>
      </c>
      <c r="B16" s="23"/>
      <c r="C16" s="15"/>
      <c r="D16" s="15">
        <f>IncomeStatement!E31</f>
        <v>-2175950</v>
      </c>
      <c r="E16" s="24">
        <f>SUM(B16:D16)</f>
        <v>-2175950</v>
      </c>
      <c r="F16" s="15">
        <f>IncomeStatement!E32</f>
        <v>12303</v>
      </c>
      <c r="G16" s="15">
        <f aca="true" t="shared" si="0" ref="G16:G22">E16+F16</f>
        <v>-2163647</v>
      </c>
      <c r="H16" s="52"/>
    </row>
    <row r="17" spans="2:8" ht="13.5" customHeight="1">
      <c r="B17" s="23"/>
      <c r="C17" s="15"/>
      <c r="D17" s="15"/>
      <c r="E17" s="24"/>
      <c r="F17" s="15"/>
      <c r="G17" s="15"/>
      <c r="H17" s="52"/>
    </row>
    <row r="18" spans="1:8" ht="13.5" customHeight="1">
      <c r="A18" s="6" t="s">
        <v>87</v>
      </c>
      <c r="B18" s="23"/>
      <c r="C18" s="15"/>
      <c r="D18" s="15"/>
      <c r="E18" s="58"/>
      <c r="F18" s="15"/>
      <c r="G18" s="38"/>
      <c r="H18" s="52"/>
    </row>
    <row r="19" spans="1:8" ht="13.5" customHeight="1">
      <c r="A19" s="6" t="s">
        <v>88</v>
      </c>
      <c r="B19" s="23"/>
      <c r="C19" s="15"/>
      <c r="D19" s="15"/>
      <c r="E19" s="24"/>
      <c r="F19" s="15">
        <v>2680678</v>
      </c>
      <c r="G19" s="15">
        <f t="shared" si="0"/>
        <v>2680678</v>
      </c>
      <c r="H19" s="52"/>
    </row>
    <row r="20" spans="2:8" ht="13.5" customHeight="1">
      <c r="B20" s="23"/>
      <c r="C20" s="15"/>
      <c r="D20" s="15"/>
      <c r="E20" s="24"/>
      <c r="F20" s="15"/>
      <c r="G20" s="15"/>
      <c r="H20" s="52"/>
    </row>
    <row r="21" spans="1:8" ht="13.5" customHeight="1">
      <c r="A21" s="6" t="s">
        <v>89</v>
      </c>
      <c r="B21" s="23"/>
      <c r="C21" s="15"/>
      <c r="D21" s="15"/>
      <c r="E21" s="24"/>
      <c r="F21" s="15"/>
      <c r="G21" s="15"/>
      <c r="H21" s="52"/>
    </row>
    <row r="22" spans="1:8" ht="13.5" customHeight="1">
      <c r="A22" s="6" t="s">
        <v>90</v>
      </c>
      <c r="B22" s="23"/>
      <c r="C22" s="15"/>
      <c r="D22" s="15"/>
      <c r="E22" s="24"/>
      <c r="F22" s="15">
        <v>48951</v>
      </c>
      <c r="G22" s="15">
        <f t="shared" si="0"/>
        <v>48951</v>
      </c>
      <c r="H22" s="52"/>
    </row>
    <row r="23" spans="2:8" ht="13.5" customHeight="1">
      <c r="B23" s="23"/>
      <c r="C23" s="15"/>
      <c r="D23" s="15"/>
      <c r="E23" s="24"/>
      <c r="F23" s="15"/>
      <c r="G23" s="15"/>
      <c r="H23" s="52"/>
    </row>
    <row r="24" spans="1:8" ht="13.5" customHeight="1" thickBot="1">
      <c r="A24" s="4" t="s">
        <v>116</v>
      </c>
      <c r="B24" s="61">
        <f aca="true" t="shared" si="1" ref="B24:G24">SUM(B12:B23)</f>
        <v>63252750</v>
      </c>
      <c r="C24" s="8">
        <f t="shared" si="1"/>
        <v>12494536</v>
      </c>
      <c r="D24" s="8">
        <f t="shared" si="1"/>
        <v>-7323059</v>
      </c>
      <c r="E24" s="62">
        <f t="shared" si="1"/>
        <v>68424227</v>
      </c>
      <c r="F24" s="61">
        <f t="shared" si="1"/>
        <v>2776964</v>
      </c>
      <c r="G24" s="8">
        <f t="shared" si="1"/>
        <v>71201191</v>
      </c>
      <c r="H24" s="52"/>
    </row>
    <row r="25" spans="1:8" ht="13.5" customHeight="1" thickTop="1">
      <c r="A25" s="4"/>
      <c r="B25" s="25"/>
      <c r="C25" s="12"/>
      <c r="D25" s="12"/>
      <c r="E25" s="26"/>
      <c r="F25" s="12"/>
      <c r="G25" s="12"/>
      <c r="H25" s="52"/>
    </row>
    <row r="26" spans="2:8" ht="13.5" customHeight="1">
      <c r="B26" s="23"/>
      <c r="C26" s="15"/>
      <c r="D26" s="15"/>
      <c r="E26" s="24"/>
      <c r="F26" s="15"/>
      <c r="G26" s="15"/>
      <c r="H26" s="52"/>
    </row>
    <row r="27" spans="1:8" ht="13.5" customHeight="1">
      <c r="A27" s="6" t="s">
        <v>91</v>
      </c>
      <c r="B27" s="23">
        <v>63252750</v>
      </c>
      <c r="C27" s="15">
        <v>12494536</v>
      </c>
      <c r="D27" s="15">
        <v>-7698755</v>
      </c>
      <c r="E27" s="24">
        <f>SUM(B27:D27)</f>
        <v>68048531</v>
      </c>
      <c r="F27" s="15">
        <v>2855744</v>
      </c>
      <c r="G27" s="15">
        <f>E27+F27</f>
        <v>70904275</v>
      </c>
      <c r="H27" s="52"/>
    </row>
    <row r="28" spans="2:8" ht="13.5" customHeight="1">
      <c r="B28" s="23"/>
      <c r="C28" s="15"/>
      <c r="D28" s="15"/>
      <c r="E28" s="24"/>
      <c r="F28" s="15"/>
      <c r="G28" s="15"/>
      <c r="H28" s="52"/>
    </row>
    <row r="29" spans="1:8" ht="13.5" customHeight="1">
      <c r="A29" s="6" t="s">
        <v>76</v>
      </c>
      <c r="B29" s="23"/>
      <c r="C29" s="15"/>
      <c r="D29" s="15"/>
      <c r="E29" s="24"/>
      <c r="F29" s="15"/>
      <c r="G29" s="15"/>
      <c r="H29" s="52"/>
    </row>
    <row r="30" spans="1:8" ht="13.5" customHeight="1">
      <c r="A30" s="6" t="s">
        <v>58</v>
      </c>
      <c r="B30" s="23"/>
      <c r="C30" s="15"/>
      <c r="D30" s="15"/>
      <c r="E30" s="24"/>
      <c r="F30" s="15"/>
      <c r="G30" s="15"/>
      <c r="H30" s="52"/>
    </row>
    <row r="31" spans="1:8" ht="13.5" customHeight="1">
      <c r="A31" s="6" t="s">
        <v>62</v>
      </c>
      <c r="B31" s="23"/>
      <c r="C31" s="15"/>
      <c r="D31" s="15">
        <f>IncomeStatement!D31</f>
        <v>-6935112</v>
      </c>
      <c r="E31" s="24">
        <f>SUM(B31:D31)</f>
        <v>-6935112</v>
      </c>
      <c r="F31" s="15">
        <f>+IncomeStatement!D32</f>
        <v>-473656</v>
      </c>
      <c r="G31" s="15">
        <f>E31+F31</f>
        <v>-7408768</v>
      </c>
      <c r="H31" s="52"/>
    </row>
    <row r="32" spans="2:8" ht="13.5" customHeight="1">
      <c r="B32" s="23"/>
      <c r="C32" s="15"/>
      <c r="D32" s="15"/>
      <c r="E32" s="24"/>
      <c r="F32" s="15"/>
      <c r="G32" s="15"/>
      <c r="H32" s="52"/>
    </row>
    <row r="33" spans="1:8" ht="13.5" customHeight="1" thickBot="1">
      <c r="A33" s="4" t="s">
        <v>117</v>
      </c>
      <c r="B33" s="61">
        <f aca="true" t="shared" si="2" ref="B33:G33">SUM(B27:B32)</f>
        <v>63252750</v>
      </c>
      <c r="C33" s="8">
        <f t="shared" si="2"/>
        <v>12494536</v>
      </c>
      <c r="D33" s="8">
        <f t="shared" si="2"/>
        <v>-14633867</v>
      </c>
      <c r="E33" s="62">
        <f t="shared" si="2"/>
        <v>61113419</v>
      </c>
      <c r="F33" s="8">
        <f t="shared" si="2"/>
        <v>2382088</v>
      </c>
      <c r="G33" s="8">
        <f t="shared" si="2"/>
        <v>63495507</v>
      </c>
      <c r="H33" s="52"/>
    </row>
    <row r="34" spans="1:8" ht="13.5" customHeight="1" thickTop="1">
      <c r="A34" s="4"/>
      <c r="B34" s="27"/>
      <c r="C34" s="28"/>
      <c r="D34" s="28"/>
      <c r="E34" s="29"/>
      <c r="F34" s="28"/>
      <c r="G34" s="55"/>
      <c r="H34" s="57"/>
    </row>
    <row r="35" spans="1:7" ht="12.75" customHeight="1">
      <c r="A35" s="4"/>
      <c r="B35" s="12"/>
      <c r="C35" s="12"/>
      <c r="D35" s="12"/>
      <c r="E35" s="54"/>
      <c r="F35" s="12"/>
      <c r="G35" s="54">
        <f>IF(G33&lt;&gt;BalanceSheet!B39,"CHECK","")</f>
      </c>
    </row>
    <row r="36" spans="1:7" ht="12.75" customHeight="1">
      <c r="A36" s="4"/>
      <c r="B36" s="12"/>
      <c r="C36" s="12"/>
      <c r="D36" s="12"/>
      <c r="E36" s="54"/>
      <c r="F36" s="12"/>
      <c r="G36" s="54"/>
    </row>
    <row r="37" spans="1:7" ht="12.75" customHeight="1">
      <c r="A37" s="4"/>
      <c r="B37" s="12"/>
      <c r="C37" s="12"/>
      <c r="D37" s="12"/>
      <c r="E37" s="54"/>
      <c r="F37" s="12"/>
      <c r="G37" s="54"/>
    </row>
    <row r="38" spans="1:6" s="96" customFormat="1" ht="12.75" customHeight="1">
      <c r="A38" s="96" t="s">
        <v>107</v>
      </c>
      <c r="B38" s="95"/>
      <c r="C38" s="97"/>
      <c r="D38" s="98"/>
      <c r="E38" s="95"/>
      <c r="F38" s="95"/>
    </row>
    <row r="39" spans="1:6" s="96" customFormat="1" ht="12.75" customHeight="1">
      <c r="A39" s="96" t="s">
        <v>111</v>
      </c>
      <c r="B39" s="95"/>
      <c r="C39" s="97"/>
      <c r="D39" s="98"/>
      <c r="E39" s="95"/>
      <c r="F39" s="95"/>
    </row>
    <row r="40" spans="2:6" ht="15" customHeight="1">
      <c r="B40" s="7"/>
      <c r="C40" s="15"/>
      <c r="D40" s="35"/>
      <c r="E40" s="7"/>
      <c r="F40" s="7"/>
    </row>
    <row r="41" spans="1:7" ht="15" customHeight="1">
      <c r="A41" s="4"/>
      <c r="B41" s="12"/>
      <c r="C41" s="12"/>
      <c r="D41" s="12"/>
      <c r="E41" s="12"/>
      <c r="F41" s="12"/>
      <c r="G41" s="12"/>
    </row>
    <row r="42" spans="1:7" ht="15" customHeight="1">
      <c r="A42" s="4"/>
      <c r="B42" s="12"/>
      <c r="C42" s="12"/>
      <c r="D42" s="12"/>
      <c r="E42" s="12"/>
      <c r="F42" s="12"/>
      <c r="G42" s="12"/>
    </row>
    <row r="43" spans="1:7" ht="15" customHeight="1">
      <c r="A43" s="4"/>
      <c r="B43" s="12"/>
      <c r="C43" s="12"/>
      <c r="D43" s="12"/>
      <c r="E43" s="12"/>
      <c r="F43" s="12"/>
      <c r="G43" s="12"/>
    </row>
    <row r="44" ht="15" customHeight="1">
      <c r="G44" s="7"/>
    </row>
  </sheetData>
  <mergeCells count="4">
    <mergeCell ref="B5:E5"/>
    <mergeCell ref="A1:H1"/>
    <mergeCell ref="A2:H2"/>
    <mergeCell ref="A3:H3"/>
  </mergeCells>
  <printOptions horizontalCentered="1" verticalCentered="1"/>
  <pageMargins left="0.25" right="0.25" top="0.25" bottom="0.5" header="0.5" footer="0.2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3"/>
  <sheetViews>
    <sheetView tabSelected="1" workbookViewId="0" topLeftCell="A19">
      <selection activeCell="A28" sqref="A28"/>
    </sheetView>
  </sheetViews>
  <sheetFormatPr defaultColWidth="9.33203125" defaultRowHeight="12.75"/>
  <cols>
    <col min="1" max="1" width="65" style="6" customWidth="1"/>
    <col min="2" max="2" width="14.5" style="6" customWidth="1"/>
    <col min="3" max="3" width="4.5" style="6" customWidth="1"/>
    <col min="4" max="4" width="14.5" style="6" customWidth="1"/>
    <col min="5" max="16384" width="9.33203125" style="6" customWidth="1"/>
  </cols>
  <sheetData>
    <row r="1" spans="1:4" ht="15">
      <c r="A1" s="102" t="s">
        <v>65</v>
      </c>
      <c r="B1" s="102"/>
      <c r="C1" s="102"/>
      <c r="D1" s="102"/>
    </row>
    <row r="2" spans="1:4" ht="15">
      <c r="A2" s="102" t="s">
        <v>12</v>
      </c>
      <c r="B2" s="102"/>
      <c r="C2" s="102"/>
      <c r="D2" s="102"/>
    </row>
    <row r="3" spans="1:4" ht="15">
      <c r="A3" s="102" t="str">
        <f>Equity!A3</f>
        <v>For The Quarter Ended 31 May 2008 - Unaudited</v>
      </c>
      <c r="B3" s="102"/>
      <c r="C3" s="102"/>
      <c r="D3" s="102"/>
    </row>
    <row r="4" spans="1:3" ht="15">
      <c r="A4" s="9"/>
      <c r="B4" s="9"/>
      <c r="C4" s="9"/>
    </row>
    <row r="5" spans="1:3" ht="15">
      <c r="A5" s="9"/>
      <c r="B5" s="9"/>
      <c r="C5" s="9"/>
    </row>
    <row r="6" spans="2:4" ht="15">
      <c r="B6" s="101" t="str">
        <f>IncomeStatement!D7</f>
        <v>CUMULATIVE QUARTERS</v>
      </c>
      <c r="C6" s="101"/>
      <c r="D6" s="101"/>
    </row>
    <row r="7" spans="2:4" ht="15">
      <c r="B7" s="72" t="str">
        <f>IncomeStatement!B8</f>
        <v>31.05.2008</v>
      </c>
      <c r="C7" s="73"/>
      <c r="D7" s="72" t="str">
        <f>IncomeStatement!E8</f>
        <v>31.05.2007</v>
      </c>
    </row>
    <row r="8" spans="2:4" ht="15">
      <c r="B8" s="73" t="s">
        <v>10</v>
      </c>
      <c r="C8" s="73"/>
      <c r="D8" s="73" t="s">
        <v>10</v>
      </c>
    </row>
    <row r="9" spans="2:4" ht="15">
      <c r="B9" s="59"/>
      <c r="C9" s="59"/>
      <c r="D9" s="59"/>
    </row>
    <row r="10" spans="1:4" ht="15">
      <c r="A10" s="6" t="s">
        <v>66</v>
      </c>
      <c r="B10" s="59"/>
      <c r="C10" s="59"/>
      <c r="D10" s="59"/>
    </row>
    <row r="11" spans="1:4" ht="15">
      <c r="A11" s="6" t="s">
        <v>77</v>
      </c>
      <c r="B11" s="59">
        <f>IncomeStatement!D24</f>
        <v>-7401185</v>
      </c>
      <c r="C11" s="59"/>
      <c r="D11" s="59">
        <f>IncomeStatement!E24</f>
        <v>-1971577</v>
      </c>
    </row>
    <row r="12" spans="2:4" ht="15">
      <c r="B12" s="59"/>
      <c r="C12" s="59"/>
      <c r="D12" s="59"/>
    </row>
    <row r="13" spans="1:4" ht="15">
      <c r="A13" s="6" t="s">
        <v>67</v>
      </c>
      <c r="B13" s="59"/>
      <c r="C13" s="59"/>
      <c r="D13" s="59"/>
    </row>
    <row r="14" spans="1:4" ht="15">
      <c r="A14" s="6" t="s">
        <v>68</v>
      </c>
      <c r="B14" s="59">
        <v>2888931</v>
      </c>
      <c r="C14" s="59"/>
      <c r="D14" s="59">
        <v>2028983</v>
      </c>
    </row>
    <row r="15" spans="1:4" ht="15">
      <c r="A15" s="6" t="s">
        <v>69</v>
      </c>
      <c r="B15" s="60">
        <v>1554572</v>
      </c>
      <c r="C15" s="59"/>
      <c r="D15" s="60">
        <v>332298</v>
      </c>
    </row>
    <row r="16" spans="2:4" ht="15">
      <c r="B16" s="59"/>
      <c r="C16" s="59"/>
      <c r="D16" s="59"/>
    </row>
    <row r="17" spans="1:4" ht="15">
      <c r="A17" s="6" t="s">
        <v>81</v>
      </c>
      <c r="B17" s="59">
        <f>SUM(B11:B16)</f>
        <v>-2957682</v>
      </c>
      <c r="C17" s="59"/>
      <c r="D17" s="59">
        <f>SUM(D11:D16)</f>
        <v>389704</v>
      </c>
    </row>
    <row r="18" spans="2:4" ht="15">
      <c r="B18" s="59"/>
      <c r="C18" s="59"/>
      <c r="D18" s="59"/>
    </row>
    <row r="19" spans="1:4" ht="15">
      <c r="A19" s="6" t="s">
        <v>70</v>
      </c>
      <c r="B19" s="59"/>
      <c r="C19" s="59"/>
      <c r="D19" s="59"/>
    </row>
    <row r="20" spans="1:4" ht="15">
      <c r="A20" s="6" t="s">
        <v>71</v>
      </c>
      <c r="B20" s="59">
        <v>6884220</v>
      </c>
      <c r="C20" s="59"/>
      <c r="D20" s="59">
        <v>11996239</v>
      </c>
    </row>
    <row r="21" spans="1:4" ht="15">
      <c r="A21" s="6" t="s">
        <v>72</v>
      </c>
      <c r="B21" s="59">
        <v>-4202675</v>
      </c>
      <c r="C21" s="59"/>
      <c r="D21" s="59">
        <v>-9098745</v>
      </c>
    </row>
    <row r="22" spans="1:4" ht="15">
      <c r="A22" s="6" t="s">
        <v>83</v>
      </c>
      <c r="B22" s="59">
        <v>835166</v>
      </c>
      <c r="C22" s="59"/>
      <c r="D22" s="59">
        <v>-203007</v>
      </c>
    </row>
    <row r="23" spans="1:4" ht="15">
      <c r="A23" s="6" t="s">
        <v>73</v>
      </c>
      <c r="B23" s="60">
        <v>-1459569</v>
      </c>
      <c r="C23" s="59"/>
      <c r="D23" s="60">
        <v>-2327918</v>
      </c>
    </row>
    <row r="24" spans="2:4" ht="15">
      <c r="B24" s="59"/>
      <c r="C24" s="59"/>
      <c r="D24" s="59"/>
    </row>
    <row r="25" spans="1:4" ht="15">
      <c r="A25" s="6" t="s">
        <v>118</v>
      </c>
      <c r="B25" s="59">
        <f>SUM(B17:B24)</f>
        <v>-900540</v>
      </c>
      <c r="C25" s="59"/>
      <c r="D25" s="59">
        <f>SUM(D17:D24)</f>
        <v>756273</v>
      </c>
    </row>
    <row r="26" spans="2:4" ht="15">
      <c r="B26" s="59"/>
      <c r="C26" s="59"/>
      <c r="D26" s="59"/>
    </row>
    <row r="27" spans="1:4" ht="15">
      <c r="A27" s="6" t="s">
        <v>119</v>
      </c>
      <c r="B27" s="59">
        <v>-1383085</v>
      </c>
      <c r="C27" s="59"/>
      <c r="D27" s="59">
        <v>-7585350</v>
      </c>
    </row>
    <row r="28" spans="2:4" ht="15">
      <c r="B28" s="59"/>
      <c r="C28" s="59"/>
      <c r="D28" s="59"/>
    </row>
    <row r="29" spans="1:4" ht="15">
      <c r="A29" s="6" t="s">
        <v>120</v>
      </c>
      <c r="B29" s="60">
        <v>-2120138</v>
      </c>
      <c r="C29" s="59"/>
      <c r="D29" s="60">
        <v>6941800</v>
      </c>
    </row>
    <row r="30" spans="2:4" ht="15">
      <c r="B30" s="59"/>
      <c r="C30" s="59"/>
      <c r="D30" s="59"/>
    </row>
    <row r="31" spans="1:4" ht="15">
      <c r="A31" s="6" t="s">
        <v>59</v>
      </c>
      <c r="B31" s="93">
        <f>SUM(B25:B30)</f>
        <v>-4403763</v>
      </c>
      <c r="C31" s="59"/>
      <c r="D31" s="59">
        <f>SUM(D25:D30)</f>
        <v>112723</v>
      </c>
    </row>
    <row r="32" spans="2:4" ht="15">
      <c r="B32" s="59"/>
      <c r="C32" s="59"/>
      <c r="D32" s="59"/>
    </row>
    <row r="33" spans="1:4" ht="15">
      <c r="A33" s="6" t="s">
        <v>60</v>
      </c>
      <c r="B33" s="60">
        <v>5259062</v>
      </c>
      <c r="C33" s="59"/>
      <c r="D33" s="60">
        <v>5482741</v>
      </c>
    </row>
    <row r="34" spans="2:4" ht="15">
      <c r="B34" s="59"/>
      <c r="C34" s="59"/>
      <c r="D34" s="59"/>
    </row>
    <row r="35" spans="1:4" ht="15.75" thickBot="1">
      <c r="A35" s="6" t="s">
        <v>61</v>
      </c>
      <c r="B35" s="64">
        <f>SUM(B31:B34)</f>
        <v>855299</v>
      </c>
      <c r="C35" s="65"/>
      <c r="D35" s="64">
        <f>SUM(D31:D34)</f>
        <v>5595464</v>
      </c>
    </row>
    <row r="36" spans="2:4" ht="15.75" thickTop="1">
      <c r="B36" s="59"/>
      <c r="C36" s="59"/>
      <c r="D36" s="59"/>
    </row>
    <row r="37" spans="2:4" ht="15">
      <c r="B37" s="59"/>
      <c r="C37" s="59"/>
      <c r="D37" s="59"/>
    </row>
    <row r="38" spans="1:4" ht="15">
      <c r="A38" s="6" t="s">
        <v>74</v>
      </c>
      <c r="B38" s="59"/>
      <c r="C38" s="59"/>
      <c r="D38" s="59"/>
    </row>
    <row r="39" spans="2:4" ht="15">
      <c r="B39" s="59"/>
      <c r="C39" s="59"/>
      <c r="D39" s="59"/>
    </row>
    <row r="40" spans="1:4" ht="15">
      <c r="A40" s="6" t="s">
        <v>48</v>
      </c>
      <c r="B40" s="59">
        <f>BalanceSheet!B24</f>
        <v>4789767</v>
      </c>
      <c r="C40" s="59"/>
      <c r="D40" s="59">
        <v>7778174</v>
      </c>
    </row>
    <row r="41" spans="1:4" ht="15">
      <c r="A41" s="6" t="s">
        <v>75</v>
      </c>
      <c r="B41" s="59">
        <v>-3934468</v>
      </c>
      <c r="C41" s="59"/>
      <c r="D41" s="59">
        <v>-2182710</v>
      </c>
    </row>
    <row r="42" spans="2:4" ht="15.75" thickBot="1">
      <c r="B42" s="64">
        <f>SUM(B40:B41)</f>
        <v>855299</v>
      </c>
      <c r="C42" s="65"/>
      <c r="D42" s="64">
        <f>SUM(D40:D41)</f>
        <v>5595464</v>
      </c>
    </row>
    <row r="43" spans="2:4" ht="15.75" thickTop="1">
      <c r="B43" s="63">
        <f>IF(B35&lt;&gt;B42,"CHECK","")</f>
      </c>
      <c r="C43" s="63">
        <f>IF(C35&lt;&gt;C42,"CHECK","")</f>
      </c>
      <c r="D43" s="63">
        <f>IF(D35&lt;&gt;D42,"CHECK","")</f>
      </c>
    </row>
    <row r="44" spans="2:4" ht="15">
      <c r="B44" s="63"/>
      <c r="C44" s="63"/>
      <c r="D44" s="63"/>
    </row>
    <row r="45" spans="2:4" ht="15">
      <c r="B45" s="63"/>
      <c r="C45" s="63"/>
      <c r="D45" s="63"/>
    </row>
    <row r="46" spans="2:4" ht="15">
      <c r="B46" s="63"/>
      <c r="C46" s="63"/>
      <c r="D46" s="63"/>
    </row>
    <row r="47" spans="2:4" ht="15">
      <c r="B47" s="63"/>
      <c r="C47" s="63"/>
      <c r="D47" s="63"/>
    </row>
    <row r="48" spans="2:4" ht="15">
      <c r="B48" s="63"/>
      <c r="C48" s="63"/>
      <c r="D48" s="63"/>
    </row>
    <row r="49" spans="2:4" ht="15">
      <c r="B49" s="63"/>
      <c r="C49" s="63"/>
      <c r="D49" s="63"/>
    </row>
    <row r="50" spans="2:4" ht="15">
      <c r="B50" s="59"/>
      <c r="C50" s="59"/>
      <c r="D50" s="59"/>
    </row>
    <row r="51" spans="2:4" ht="15">
      <c r="B51" s="59"/>
      <c r="C51" s="59"/>
      <c r="D51" s="59"/>
    </row>
    <row r="52" spans="1:4" s="96" customFormat="1" ht="12.75">
      <c r="A52" s="96" t="s">
        <v>108</v>
      </c>
      <c r="B52" s="99"/>
      <c r="C52" s="99"/>
      <c r="D52" s="99"/>
    </row>
    <row r="53" spans="1:4" s="96" customFormat="1" ht="12.75">
      <c r="A53" s="96" t="s">
        <v>110</v>
      </c>
      <c r="B53" s="99"/>
      <c r="C53" s="99"/>
      <c r="D53" s="99"/>
    </row>
    <row r="54" spans="2:4" ht="15">
      <c r="B54" s="59"/>
      <c r="C54" s="59"/>
      <c r="D54" s="59"/>
    </row>
    <row r="55" spans="2:4" ht="15">
      <c r="B55" s="59"/>
      <c r="C55" s="59"/>
      <c r="D55" s="59"/>
    </row>
    <row r="56" spans="2:4" ht="15">
      <c r="B56" s="59"/>
      <c r="C56" s="59"/>
      <c r="D56" s="59"/>
    </row>
    <row r="57" spans="1:4" ht="15" hidden="1">
      <c r="A57" s="6" t="s">
        <v>74</v>
      </c>
      <c r="B57" s="59"/>
      <c r="C57" s="59"/>
      <c r="D57" s="59"/>
    </row>
    <row r="58" spans="2:4" ht="15" hidden="1">
      <c r="B58" s="90" t="s">
        <v>97</v>
      </c>
      <c r="D58" s="87" t="s">
        <v>98</v>
      </c>
    </row>
    <row r="59" spans="2:4" ht="15" hidden="1">
      <c r="B59" s="65" t="s">
        <v>10</v>
      </c>
      <c r="C59" s="59"/>
      <c r="D59" s="59" t="s">
        <v>10</v>
      </c>
    </row>
    <row r="60" spans="1:4" ht="15" hidden="1">
      <c r="A60" s="6" t="s">
        <v>99</v>
      </c>
      <c r="B60" s="65"/>
      <c r="C60" s="59"/>
      <c r="D60" s="59"/>
    </row>
    <row r="61" spans="1:4" ht="15" hidden="1">
      <c r="A61" s="88" t="s">
        <v>100</v>
      </c>
      <c r="B61" s="65">
        <v>34151</v>
      </c>
      <c r="C61" s="59"/>
      <c r="D61" s="59">
        <v>101773</v>
      </c>
    </row>
    <row r="62" spans="1:4" ht="15" hidden="1">
      <c r="A62" s="88" t="s">
        <v>101</v>
      </c>
      <c r="B62" s="65">
        <v>2789</v>
      </c>
      <c r="C62" s="59"/>
      <c r="D62" s="59">
        <v>1249</v>
      </c>
    </row>
    <row r="63" spans="1:4" ht="15" hidden="1">
      <c r="A63" s="88" t="s">
        <v>102</v>
      </c>
      <c r="B63" s="65">
        <v>0</v>
      </c>
      <c r="C63" s="59"/>
      <c r="D63" s="59">
        <v>4583</v>
      </c>
    </row>
    <row r="64" spans="1:4" ht="15" hidden="1">
      <c r="A64" s="88" t="s">
        <v>103</v>
      </c>
      <c r="B64" s="65">
        <v>0</v>
      </c>
      <c r="C64" s="59"/>
      <c r="D64" s="59">
        <v>2243</v>
      </c>
    </row>
    <row r="65" spans="1:4" ht="15" hidden="1">
      <c r="A65" s="6" t="s">
        <v>104</v>
      </c>
      <c r="B65" s="65"/>
      <c r="C65" s="59"/>
      <c r="D65" s="59"/>
    </row>
    <row r="66" spans="1:4" ht="15" hidden="1">
      <c r="A66" s="88" t="s">
        <v>100</v>
      </c>
      <c r="B66" s="65">
        <v>5249533</v>
      </c>
      <c r="C66" s="59"/>
      <c r="D66" s="59">
        <v>5213853</v>
      </c>
    </row>
    <row r="67" spans="1:4" ht="15" hidden="1">
      <c r="A67" s="88" t="s">
        <v>101</v>
      </c>
      <c r="B67" s="91">
        <v>1224899</v>
      </c>
      <c r="C67" s="59"/>
      <c r="D67" s="60">
        <v>403757</v>
      </c>
    </row>
    <row r="68" spans="1:4" ht="15" hidden="1">
      <c r="A68" s="88"/>
      <c r="B68" s="65">
        <f>SUM(B61:B67)</f>
        <v>6511372</v>
      </c>
      <c r="C68" s="59"/>
      <c r="D68" s="59">
        <f>SUM(D61:D67)</f>
        <v>5727458</v>
      </c>
    </row>
    <row r="69" spans="1:4" ht="15" hidden="1">
      <c r="A69" s="6" t="s">
        <v>75</v>
      </c>
      <c r="B69" s="65">
        <v>-1252310</v>
      </c>
      <c r="C69" s="59"/>
      <c r="D69" s="59">
        <v>-244717</v>
      </c>
    </row>
    <row r="70" spans="2:4" ht="15.75" hidden="1" thickBot="1">
      <c r="B70" s="89">
        <f>SUM(B68:B69)</f>
        <v>5259062</v>
      </c>
      <c r="C70" s="65"/>
      <c r="D70" s="92">
        <f>SUM(D68:D69)</f>
        <v>5482741</v>
      </c>
    </row>
    <row r="71" spans="2:4" ht="15">
      <c r="B71" s="59"/>
      <c r="C71" s="59"/>
      <c r="D71" s="59"/>
    </row>
    <row r="72" spans="2:4" ht="15">
      <c r="B72" s="59"/>
      <c r="C72" s="59"/>
      <c r="D72" s="59"/>
    </row>
    <row r="73" spans="2:4" ht="15">
      <c r="B73" s="59"/>
      <c r="C73" s="59"/>
      <c r="D73" s="59"/>
    </row>
    <row r="74" spans="2:4" ht="15">
      <c r="B74" s="59"/>
      <c r="C74" s="59"/>
      <c r="D74" s="59"/>
    </row>
    <row r="75" spans="2:4" ht="15">
      <c r="B75" s="59"/>
      <c r="C75" s="59"/>
      <c r="D75" s="59"/>
    </row>
    <row r="76" spans="2:4" ht="15">
      <c r="B76" s="59"/>
      <c r="C76" s="59"/>
      <c r="D76" s="59"/>
    </row>
    <row r="77" spans="2:4" ht="15">
      <c r="B77" s="59"/>
      <c r="C77" s="59"/>
      <c r="D77" s="59"/>
    </row>
    <row r="78" spans="2:4" ht="15">
      <c r="B78" s="59"/>
      <c r="C78" s="59"/>
      <c r="D78" s="59"/>
    </row>
    <row r="79" spans="2:4" ht="15">
      <c r="B79" s="59"/>
      <c r="C79" s="59"/>
      <c r="D79" s="59"/>
    </row>
    <row r="80" spans="2:4" ht="15">
      <c r="B80" s="59"/>
      <c r="C80" s="59"/>
      <c r="D80" s="59"/>
    </row>
    <row r="81" spans="2:4" ht="15">
      <c r="B81" s="59"/>
      <c r="C81" s="59"/>
      <c r="D81" s="59"/>
    </row>
    <row r="82" spans="2:4" ht="15">
      <c r="B82" s="59"/>
      <c r="C82" s="59"/>
      <c r="D82" s="59"/>
    </row>
    <row r="83" spans="2:4" ht="15">
      <c r="B83" s="59"/>
      <c r="C83" s="59"/>
      <c r="D83" s="59"/>
    </row>
  </sheetData>
  <mergeCells count="4">
    <mergeCell ref="B6:D6"/>
    <mergeCell ref="A1:D1"/>
    <mergeCell ref="A2:D2"/>
    <mergeCell ref="A3:D3"/>
  </mergeCells>
  <printOptions horizontalCentered="1"/>
  <pageMargins left="0.25" right="0.25" top="0.25" bottom="0.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 huat furniture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itlee</dc:creator>
  <cp:keywords/>
  <dc:description/>
  <cp:lastModifiedBy>jl2</cp:lastModifiedBy>
  <cp:lastPrinted>2008-07-18T08:56:41Z</cp:lastPrinted>
  <dcterms:created xsi:type="dcterms:W3CDTF">2002-12-25T03:24:13Z</dcterms:created>
  <dcterms:modified xsi:type="dcterms:W3CDTF">2008-07-22T04:49:19Z</dcterms:modified>
  <cp:category/>
  <cp:version/>
  <cp:contentType/>
  <cp:contentStatus/>
</cp:coreProperties>
</file>