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'CashFlow'!$A$1:$E$68</definedName>
    <definedName name="_xlnm.Print_Area" localSheetId="0">'IS'!$A$1:$H$55</definedName>
    <definedName name="_xlnm.Print_Area" localSheetId="4">'Notes'!$A$1:$K$368</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<sst xmlns="http://schemas.openxmlformats.org/spreadsheetml/2006/main" count="377" uniqueCount="267">
  <si>
    <t>The principal effects of the changes in accounting policies as a result of the application of the new and revised FRSs are discussed below:</t>
  </si>
  <si>
    <t>The adoption of FRS 3 has resulted in a change in the accounting policy relating to negative goodwill. Previously negative goodwill, which represents the excess in fair value of the net identifiable assets acquired over the cost of the acquisition, was amortised through the Income Statement on a straight-line basis over a maximum of 8 years from the date of acquisition. With effect from 1 January 2006 and in accordance with FRS 3, if the fair value of the net assets acquired in a business combination exceeds the consideration paid (i.e. an amount arises which would have been known as negative goodwill under the previous accounting policy), the excess is recognised immediately in the Income Statement as it arises. In accordance with the transitional provisions under FRS 3, the negative goodwill as at 1 January 2006 of RM6,192,554 was derecognised with a corresponding increase in retained earnings. This also has the effect of ceasing the amortisation of RM235,160 to Income Statement and reducing profit after tax by the same amount in the current quarter ended 31 March 2006.</t>
  </si>
  <si>
    <t>There are no cash requirements for these contracts. As the exchange rate is pre-determined under such contracts, the Group is not exposed to any market risk. These transactions are not exposed to any credit risk.</t>
  </si>
  <si>
    <t>Since the last Audited Financial Statements for the year ended 31 December 2005 until 22 May 2006 (the latest practicable date which shall not be earlier than 7 days from the date of issue of this quarterly report), the Group does not have any material litigation.</t>
  </si>
  <si>
    <t>There were no material events subsequent to the end of the reporting quarter that have not been reflected in the interim financial statements.</t>
  </si>
  <si>
    <t xml:space="preserve">  Approved and contracted for</t>
  </si>
  <si>
    <t>Taxation (cont'd)</t>
  </si>
  <si>
    <t>Basis of Calculation of Earnings Per Share (cont'd)</t>
  </si>
  <si>
    <t>Property, plant and equipment</t>
  </si>
  <si>
    <t>Inventories</t>
  </si>
  <si>
    <t>Cash and cash equivalents</t>
  </si>
  <si>
    <t>Taxation</t>
  </si>
  <si>
    <t>RM'000</t>
  </si>
  <si>
    <t>Tax recoverable</t>
  </si>
  <si>
    <t>Revenue</t>
  </si>
  <si>
    <t>Cost of sales</t>
  </si>
  <si>
    <t>Other operating income</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</si>
  <si>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</si>
  <si>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</si>
  <si>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</si>
  <si>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</si>
  <si>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</si>
  <si>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</si>
  <si>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</si>
  <si>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</si>
  <si>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</si>
  <si>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</si>
  <si>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</si>
  <si>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</si>
  <si>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</si>
  <si>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</si>
  <si>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</si>
  <si>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</si>
  <si>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</si>
  <si>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</si>
  <si>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</si>
  <si>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</si>
  <si>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</si>
  <si>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</si>
  <si>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</si>
  <si>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</si>
  <si>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</si>
  <si>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</si>
  <si>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</si>
  <si>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</si>
  <si>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</si>
  <si>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</si>
  <si>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</si>
  <si>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</si>
  <si>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</si>
  <si>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</si>
  <si>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</si>
  <si>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</si>
  <si>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</si>
  <si>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Negative goodwill amortised</t>
  </si>
  <si>
    <t>Cash and cash equivalents at the beginning of period</t>
  </si>
  <si>
    <t xml:space="preserve">Note 1 </t>
  </si>
  <si>
    <t>Trade and other payables</t>
  </si>
  <si>
    <t xml:space="preserve">Profit before taxation and amortisation of </t>
  </si>
  <si>
    <t xml:space="preserve">  negative goodwill</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</si>
  <si>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</si>
  <si>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</si>
  <si>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</si>
  <si>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</si>
  <si>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</si>
  <si>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</si>
  <si>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</si>
  <si>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</si>
  <si>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</si>
  <si>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</si>
  <si>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</si>
  <si>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</si>
  <si>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</si>
  <si>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Issuances and repayment of debt and equity securities</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</si>
  <si>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</si>
  <si>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</si>
  <si>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</si>
  <si>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</si>
  <si>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</si>
  <si>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</si>
  <si>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</si>
  <si>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</si>
  <si>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</si>
  <si>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</si>
  <si>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</si>
  <si>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</si>
  <si>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</si>
  <si>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</si>
  <si>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</si>
  <si>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</si>
  <si>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</si>
  <si>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</si>
  <si>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</si>
  <si>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</si>
  <si>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</si>
  <si>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</si>
  <si>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</si>
  <si>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</si>
  <si>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</si>
  <si>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</si>
  <si>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</si>
  <si>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</si>
  <si>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</si>
  <si>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</si>
  <si>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Repayment of borrowings</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</si>
  <si>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</si>
  <si>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</si>
  <si>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</si>
  <si>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</si>
  <si>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</si>
  <si>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</si>
  <si>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</si>
  <si>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</si>
  <si>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</si>
  <si>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</si>
  <si>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</si>
  <si>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</si>
  <si>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</si>
  <si>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Net cash used in financing activities</t>
  </si>
  <si>
    <t>Trade and other receivables</t>
  </si>
  <si>
    <t>Changes in working capital :</t>
  </si>
  <si>
    <t>Cash and bank balances</t>
  </si>
  <si>
    <t>Short term funds</t>
  </si>
  <si>
    <t>Increased in pledged deposit with a licensed bank</t>
  </si>
  <si>
    <t>31.3.2005</t>
  </si>
  <si>
    <t>Exercise of share options issue</t>
  </si>
  <si>
    <t>Proceeds from issuance of shares</t>
  </si>
  <si>
    <t>Cash and cash equivalents at the end of period (Note 1)</t>
  </si>
  <si>
    <t>Net cash used in investing activities</t>
  </si>
  <si>
    <t>Not applicable as there were no profit forecast and profit guarantee published.</t>
  </si>
  <si>
    <t xml:space="preserve">Status of Corporate Proposal </t>
  </si>
  <si>
    <t>Reserves</t>
  </si>
  <si>
    <t>Retained</t>
  </si>
  <si>
    <t>Profits</t>
  </si>
  <si>
    <t>CONDENSED CONSOLIDATED CASH FLOW STATEMENTS</t>
  </si>
  <si>
    <t>Change in The Composition of The Group</t>
  </si>
  <si>
    <t>Changes in Contingent Liabilities and Contingent Assets</t>
  </si>
  <si>
    <t>Deferred tax liabilities</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</si>
  <si>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</si>
  <si>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</si>
  <si>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</si>
  <si>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</si>
  <si>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</si>
  <si>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</si>
  <si>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</si>
  <si>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</si>
  <si>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</si>
  <si>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</si>
  <si>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</si>
  <si>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</si>
  <si>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</si>
  <si>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CONDENSED CONSOLIDATED  BALANCE SHEETS AS AT 31 MARCH 2006</t>
  </si>
  <si>
    <t>31.12.2005</t>
  </si>
  <si>
    <t>31.3.2006</t>
  </si>
  <si>
    <t>Net Assets per share (RM)</t>
  </si>
  <si>
    <t>QUARTERLY REPORT ON CONSOLIDATED RESULTS FOR THE FIRST QUARTER ENDED 31 MARCH 2006</t>
  </si>
  <si>
    <t>Equity</t>
  </si>
  <si>
    <t>FOR THE QUARTER ENDED 31 MARCH 2006</t>
  </si>
  <si>
    <t>FOR THE CUMULATIVE QUARTER ENDED 31 MARCH 2006</t>
  </si>
  <si>
    <t>Attributable to:</t>
  </si>
  <si>
    <t xml:space="preserve">Total </t>
  </si>
  <si>
    <t>Profit for the period</t>
  </si>
  <si>
    <t>Current</t>
  </si>
  <si>
    <t>Year-to-date</t>
  </si>
  <si>
    <t>The interim financial statements should be read in conjunction with the Audited Financial Statements for the year ended 31 December 2005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2005.</t>
  </si>
  <si>
    <t>The auditors’ report  on the financial statements for the year ended 31 December 2005 of the Group was not qualified.</t>
  </si>
  <si>
    <t>There were no issuance and repayment of debts and equity securities, shares buy-back, share cancellations, shares held as treasury shares or resale of treasury shares during the current quarter under review.</t>
  </si>
  <si>
    <t>There was no revaluation of property, plant and equipment since the last Audited Financial Statements for the year ended 31 December 2005.</t>
  </si>
  <si>
    <t>As at 31 March 2006, the Group does not have any bank borrowings.</t>
  </si>
  <si>
    <t>Diluted Earnings Per Share (sen)</t>
  </si>
  <si>
    <t>Number of ordinary</t>
  </si>
  <si>
    <t>Up to 31 December 2005, CSCENIC's consolidated financial statements were prepared in accordance with MASB standards with effective dates before 1 January 2006. The comparatives figures in respect of 2005 have therefore been restated to reflect the relevant adjustments.</t>
  </si>
  <si>
    <t>A14.</t>
  </si>
  <si>
    <t>(1)</t>
  </si>
  <si>
    <t>FRS 2: Share-based Payment</t>
  </si>
  <si>
    <t>Under the transitional provisions of FRS 2, this FRS will apply to share options which were granted after 1 January 2005 and which had not yet vested by 1 January 2006. The adoption of this FRS has not resulted in any financial impact to the Group as there were no new share options granted by the Group after 1 January 2005.</t>
  </si>
  <si>
    <t>(2)</t>
  </si>
  <si>
    <t>FRS 3: Business Combinations</t>
  </si>
  <si>
    <t>(3)</t>
  </si>
  <si>
    <t>FRS 140: Investment Property</t>
  </si>
  <si>
    <t>Proceeds from disposal of plant and equipment</t>
  </si>
  <si>
    <t>PART B : ADDITIONAL INFORMATION REQUIRED BY THE BURSA MALAYSIA SECURITIES BERHAD LISTING REQUIREMENTS</t>
  </si>
  <si>
    <t>Investment property</t>
  </si>
  <si>
    <t>Share capital</t>
  </si>
  <si>
    <t xml:space="preserve">QUARTERLY REPORT ON CONSOLIDATED RESULTS FOR THE FIRST QUARTER </t>
  </si>
  <si>
    <t>ENDED 31 MARCH 2006</t>
  </si>
  <si>
    <t xml:space="preserve">     Shareholders of the Company</t>
  </si>
  <si>
    <t xml:space="preserve">     Minority interests</t>
  </si>
  <si>
    <t>Earning per share</t>
  </si>
  <si>
    <t>Total non-current assets</t>
  </si>
  <si>
    <t>Total current assets</t>
  </si>
  <si>
    <t>Total non-current liabilities</t>
  </si>
  <si>
    <t>Total current liabilities</t>
  </si>
  <si>
    <t>Total assets</t>
  </si>
  <si>
    <t>Total equity and liabilities</t>
  </si>
  <si>
    <t>At 1 January 2006 :</t>
  </si>
  <si>
    <t>- as previously reported</t>
  </si>
  <si>
    <t>Income taxes paid, net of refund</t>
  </si>
  <si>
    <t>Net cash (used in)/ generated from operating activities</t>
  </si>
  <si>
    <t>Net (decrease)/increase in cash and cash equivalents</t>
  </si>
  <si>
    <t>(4)</t>
  </si>
  <si>
    <t>FRSs Yet To Be Adopted</t>
  </si>
  <si>
    <t>Changes in Accounting Policies and Adoption of New and Revised FRSs (Cont'd)</t>
  </si>
  <si>
    <t>There were no unusual items and amounts of items affecting assets, liabilities, equity, net income or cash flows during the current quarter under review, except for the changes in accounting policies as disclosed in Note A2.</t>
  </si>
  <si>
    <t>Post Balance Sheet Events</t>
  </si>
  <si>
    <t xml:space="preserve">There were no changes in the composition of the Group for the quarter ended 31 March 2006 including business combination, acquisition or disposal of subsidiaries and long term investments, restructuring and discontinued operation. 
</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</si>
  <si>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</si>
  <si>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</si>
  <si>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</si>
  <si>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</si>
  <si>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</si>
  <si>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</si>
  <si>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</si>
  <si>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As at balance sheet date, no adjustment has been made for the above forward contracts to account for the difference between the contracted rate and the prevailing market rate as the amount is immaterial. Exchange gains or losses arising on contracts are recognised at the date of transaction. </t>
  </si>
  <si>
    <t xml:space="preserve">   Basic earnings per share (sen)</t>
  </si>
  <si>
    <t xml:space="preserve">   Diluted earnings per share (sen)</t>
  </si>
  <si>
    <t>At 31 March 2006</t>
  </si>
  <si>
    <t>At 1 January 2005</t>
  </si>
  <si>
    <t>At 31 March 2005</t>
  </si>
  <si>
    <t>Previously</t>
  </si>
  <si>
    <t>stated</t>
  </si>
  <si>
    <t>FRS 140</t>
  </si>
  <si>
    <t>Restated</t>
  </si>
  <si>
    <t>At 31 December 2005</t>
  </si>
  <si>
    <t>Impact on the opening balances</t>
  </si>
  <si>
    <t>FRS 3</t>
  </si>
  <si>
    <t>Effects on:</t>
  </si>
  <si>
    <t>Retained profits</t>
  </si>
  <si>
    <t>Negative goodwill</t>
  </si>
  <si>
    <t>Changes in accounting policy:</t>
  </si>
  <si>
    <t>Effect of adopting FRS 3</t>
  </si>
  <si>
    <t xml:space="preserve">  Transfer negative goodwill to opening retained profits</t>
  </si>
  <si>
    <r>
      <t>The interim financial statements are unaudited and have been prepared in compliance with Financial Reporting Standards ("FRS") 134</t>
    </r>
    <r>
      <rPr>
        <vertAlign val="subscript"/>
        <sz val="10"/>
        <rFont val="Times New Roman"/>
        <family val="1"/>
      </rPr>
      <t>2004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</si>
  <si>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 xml:space="preserve">The significant accounting policies and methods of computation applied in the unaudited condensed interim financial statements are consistent with those adopted in the most recent annual financial statements for the year ended 31 December 2005 except for the adoption of the new and revised Financial Reporting Standards ("FRSs") issued by MASB that are effective for the financial period beginning 1 January 2006. The details of the changes in accounting policies are set out under Note A2. </t>
  </si>
  <si>
    <t>Changes in Accounting Policies</t>
  </si>
  <si>
    <t>Where the employees are required to meet vesting conditions before they become entitled to the options, the Group recognises the fair value of the options granted over the vesting period. Otherwise, the Group recognises the fair value in the period in which the options were granted.</t>
  </si>
  <si>
    <t>If an employee chooses to exercise options, the related capital reserve is transferred to share capital and share premium, together with the exercise price. If the options lapse unexercised, the related capital reserve is transferred directly to retained earnings.</t>
  </si>
  <si>
    <t>The following comparative amounts have been restated due to the adoption of the above new and revised FRSs:</t>
  </si>
  <si>
    <t>June '06 to July '06</t>
  </si>
  <si>
    <t xml:space="preserve">As at 22 May 2006 (the latest practicable date which shall not be earlier than 7 days from the date of issue of this quarterly report), the Group has the following outstanding forward foreign currency contracts:- </t>
  </si>
  <si>
    <t>Corporate guarantee granted by the Company in favour of a</t>
  </si>
  <si>
    <t xml:space="preserve">  licensed bank for credit facilities granted to a subsidiary</t>
  </si>
  <si>
    <t>Total equity attributable to shareholders of the Company</t>
  </si>
  <si>
    <t xml:space="preserve">Total equity   </t>
  </si>
  <si>
    <t>Minority interest</t>
  </si>
  <si>
    <t>At 1 January 2006 (as restated)</t>
  </si>
  <si>
    <t xml:space="preserve">Previously there was no MASB Standard that requires the recognition of employee benefits in the Income Statement when the Group grants share options to its employees. If the employees chose to exercise the options, the nominal amount of share capital and share premium were credited only to the extend of the option's exercise price receivable. With effect from 1 January 2006, upon adoption of FRS 2, where the Group pays for services of its employees using share options, the fair value of the transaction is recognised as an expense in the income statement, or as an asset, if the cost qualifies for recognition as an asset under the Group's accounting policies. A corresponding increase is recognised in a capital reserve within equity. </t>
  </si>
  <si>
    <t xml:space="preserve">A freehold land held for rental to external party and not occupied by the Group was previously classified within Property, Plant and Equipment. The adoption of FRS 140 has resulted in reclassification of such property to Investment Property but does not have any effect on the results of the Group. The investment property is measured using the cost model and the value is carried at cost less accumulated depreciation. </t>
  </si>
  <si>
    <t>There were no changes in accounting estimates that have had material effect in the current quarter under review save as disclosed in Note A2.</t>
  </si>
  <si>
    <t>The effective tax rate for the quarter under review and current year to date  was  26%, which was lower than the statutory income tax rate of 28% mainly due to claims of double deduction under Promotion of Exports and  Reinvestment Allowances on the machineries by a subsidiary.</t>
  </si>
  <si>
    <t>Rising raw material cost and appreciation in Ringgit Malaysia against United States Dollar remain the major challenges, which the Group is addressing through adjustment in selling price, increase sales volume and improvement in cost efficiency. Encouraging demand is still coming from the United States of America and European markets, and hence, the Group will continue to expand its production capacity. Barring any unforeseen circumstances, the Board expects the performance of the Group will continue to remain satisfactory.</t>
  </si>
  <si>
    <t>ASSETS</t>
  </si>
  <si>
    <t>Non-Current Assets</t>
  </si>
  <si>
    <t>Current Assets</t>
  </si>
  <si>
    <t>EQUITY</t>
  </si>
  <si>
    <t>NEGATIVE GOODWILL</t>
  </si>
  <si>
    <t>LIABILITIES</t>
  </si>
  <si>
    <t>Non-Current Liabilities</t>
  </si>
  <si>
    <t>Total liabilities</t>
  </si>
  <si>
    <t>No dividends were paid by the Company in the current quarter under review.</t>
  </si>
  <si>
    <t>The Group revenue for the current quarter increased by RM3.7 million or 32.5% to RM15.0 million as compared to the preceding year corresponding quarter following the commission of new plant in March 2005 which had expanded its production capacity. The Group profit before tax improved by RM0.6 million or 14.5% as compared to RM3.8 million the same period in the preceding year. The increase in profit before tax is not in tandem with the increase in revenue mainly due to increase in the global raw material cost and the effect of adopting FRS 3 as explained in Note A2(2).</t>
  </si>
  <si>
    <t>The Group revenue of RM15.0 million for the current quarter increased by 6.4% or RM0.9 million over the preceding quarter of RM14.1 million mainly attributable to higher production output to meet demand from oversea customers. The profit before tax decreased by a marginal of 0.4% or RM0.02 million as compared to the preceding quarter mainly due to the effect of adopting FRS 3 as explained in Note A2(2).</t>
  </si>
  <si>
    <t>The adoption of the new and revised FRSs has resulted in a reduction in profit after tax for the current period amounting to RM235,160 and increase in net assets of RM6,192,554 as at 31 March 2006.</t>
  </si>
  <si>
    <t>With the adoption of the new and revised FRSs, the Group has effected the necessary changes to the accounting policies and restated the comparative figures in the financial statements to conform with the current period's presentation as disclosed under Note A2.</t>
  </si>
  <si>
    <t>US$'000</t>
  </si>
  <si>
    <t xml:space="preserve">The Group has yet to adopt FRS 117 - Leases, FRS 124 - Related Party Disclosure and FRS 139 - Financial Instruments : Recognition and Measurement. The Group will apply these standards when they become effective. </t>
  </si>
  <si>
    <t>Current Liabilities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</si>
</sst>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 numFmtId="226" formatCode="B2dd\-mmm\-yy"/>
  </numFmts>
  <fonts count="15">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sz val="12"/>
      <name val="Times New Roman"/>
      <family val="1"/>
    </font>
    <font>
      <u val="single"/>
      <sz val="10"/>
      <name val="Times New Roman"/>
      <family val="1"/>
    </font>
    <font>
      <vertAlign val="subscript"/>
      <sz val="10"/>
      <name val="Times New Roman"/>
      <family val="1"/>
    </font>
    <font>
      <sz val="10"/>
      <color indexed="56"/>
      <name val="Times New Roman"/>
      <family val="1"/>
    </font>
    <font>
      <sz val="6"/>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6">
    <xf numFmtId="0" fontId="0" fillId="0" borderId="0" xfId="0" applyAlignment="1">
      <alignment/>
    </xf>
    <xf numFmtId="173" fontId="3" fillId="0" borderId="0" xfId="15" applyNumberFormat="1" applyFont="1" applyFill="1" applyBorder="1" applyAlignment="1">
      <alignment horizontal="center"/>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1" xfId="15" applyNumberFormat="1" applyFont="1" applyBorder="1" applyAlignment="1">
      <alignment/>
    </xf>
    <xf numFmtId="173" fontId="3" fillId="0" borderId="0" xfId="15" applyNumberFormat="1" applyFont="1" applyBorder="1" applyAlignment="1">
      <alignment/>
    </xf>
    <xf numFmtId="43" fontId="3" fillId="0" borderId="0" xfId="15" applyFont="1" applyFill="1" applyBorder="1" applyAlignment="1">
      <alignment/>
    </xf>
    <xf numFmtId="43" fontId="3" fillId="0" borderId="2" xfId="15" applyFont="1" applyFill="1" applyBorder="1" applyAlignment="1">
      <alignment/>
    </xf>
    <xf numFmtId="43" fontId="3" fillId="0" borderId="0" xfId="15" applyFont="1" applyBorder="1" applyAlignment="1">
      <alignment/>
    </xf>
    <xf numFmtId="16" fontId="3" fillId="0" borderId="0" xfId="21" applyNumberFormat="1" applyFont="1" applyAlignment="1">
      <alignment horizontal="center"/>
      <protection/>
    </xf>
    <xf numFmtId="173" fontId="4" fillId="0" borderId="0" xfId="15" applyNumberFormat="1" applyFont="1" applyAlignment="1">
      <alignment/>
    </xf>
    <xf numFmtId="173" fontId="3" fillId="0" borderId="3" xfId="15" applyNumberFormat="1" applyFont="1" applyBorder="1" applyAlignment="1">
      <alignment/>
    </xf>
    <xf numFmtId="173" fontId="3" fillId="0" borderId="3" xfId="15" applyNumberFormat="1" applyFont="1" applyBorder="1" applyAlignment="1">
      <alignment horizontal="center"/>
    </xf>
    <xf numFmtId="173" fontId="3" fillId="0" borderId="4" xfId="15" applyNumberFormat="1" applyFont="1" applyBorder="1" applyAlignment="1">
      <alignment/>
    </xf>
    <xf numFmtId="173" fontId="3" fillId="0" borderId="4" xfId="15" applyNumberFormat="1" applyFont="1" applyBorder="1" applyAlignment="1">
      <alignment horizontal="center"/>
    </xf>
    <xf numFmtId="173" fontId="3" fillId="0" borderId="4" xfId="15" applyNumberFormat="1" applyFont="1" applyBorder="1" applyAlignment="1">
      <alignment horizontal="right"/>
    </xf>
    <xf numFmtId="173" fontId="3" fillId="0" borderId="5" xfId="15" applyNumberFormat="1" applyFont="1" applyBorder="1" applyAlignment="1">
      <alignment/>
    </xf>
    <xf numFmtId="173" fontId="3" fillId="0" borderId="6" xfId="15" applyNumberFormat="1" applyFont="1" applyBorder="1" applyAlignment="1">
      <alignment/>
    </xf>
    <xf numFmtId="173" fontId="3" fillId="0" borderId="0" xfId="15" applyNumberFormat="1" applyFont="1" applyAlignment="1">
      <alignment horizontal="right"/>
    </xf>
    <xf numFmtId="173" fontId="3" fillId="0" borderId="7" xfId="15" applyNumberFormat="1" applyFont="1" applyBorder="1" applyAlignment="1">
      <alignment/>
    </xf>
    <xf numFmtId="0" fontId="3" fillId="0" borderId="0" xfId="21" applyFont="1" applyAlignment="1">
      <alignment horizontal="right"/>
      <protection/>
    </xf>
    <xf numFmtId="173" fontId="4" fillId="0" borderId="0" xfId="21" applyNumberFormat="1" applyFont="1">
      <alignment/>
      <protection/>
    </xf>
    <xf numFmtId="173" fontId="3" fillId="0" borderId="0" xfId="21" applyNumberFormat="1" applyFont="1" applyAlignment="1">
      <alignment horizontal="center"/>
      <protection/>
    </xf>
    <xf numFmtId="206" fontId="3" fillId="0" borderId="0" xfId="21" applyNumberFormat="1" applyFont="1" applyAlignment="1">
      <alignment horizontal="center"/>
      <protection/>
    </xf>
    <xf numFmtId="173"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3" fontId="3" fillId="0" borderId="1" xfId="15" applyNumberFormat="1" applyFont="1" applyFill="1" applyBorder="1" applyAlignment="1">
      <alignment/>
    </xf>
    <xf numFmtId="173" fontId="3" fillId="0" borderId="6" xfId="15" applyNumberFormat="1" applyFont="1" applyFill="1" applyBorder="1" applyAlignment="1">
      <alignment/>
    </xf>
    <xf numFmtId="173"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3" fillId="0" borderId="0" xfId="21" applyFont="1" applyFill="1" applyBorder="1" applyAlignment="1">
      <alignment horizontal="center"/>
      <protection/>
    </xf>
    <xf numFmtId="173" fontId="3" fillId="0" borderId="0" xfId="15" applyNumberFormat="1" applyFont="1" applyFill="1" applyAlignment="1">
      <alignment horizontal="center"/>
    </xf>
    <xf numFmtId="173" fontId="3" fillId="0" borderId="1" xfId="15" applyNumberFormat="1" applyFont="1" applyFill="1" applyBorder="1" applyAlignment="1">
      <alignment horizontal="center"/>
    </xf>
    <xf numFmtId="173" fontId="3" fillId="0" borderId="6" xfId="15" applyNumberFormat="1" applyFont="1" applyFill="1" applyBorder="1" applyAlignment="1">
      <alignment horizontal="center"/>
    </xf>
    <xf numFmtId="173" fontId="3" fillId="0" borderId="0" xfId="15" applyNumberFormat="1" applyFont="1" applyFill="1" applyBorder="1" applyAlignment="1">
      <alignment horizontal="right"/>
    </xf>
    <xf numFmtId="173" fontId="8" fillId="0" borderId="0" xfId="15" applyNumberFormat="1" applyFont="1" applyFill="1" applyBorder="1" applyAlignment="1">
      <alignment/>
    </xf>
    <xf numFmtId="173" fontId="3" fillId="0" borderId="8" xfId="15" applyNumberFormat="1" applyFont="1" applyFill="1" applyBorder="1" applyAlignment="1">
      <alignment/>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0" fontId="3" fillId="0" borderId="0" xfId="21" applyFont="1" applyFill="1" applyAlignment="1">
      <alignment horizontal="right"/>
      <protection/>
    </xf>
    <xf numFmtId="0" fontId="5" fillId="0" borderId="0" xfId="21" applyFont="1" applyAlignment="1">
      <alignment horizontal="lef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3" fillId="0" borderId="0" xfId="21" applyFont="1" applyBorder="1">
      <alignment/>
      <protection/>
    </xf>
    <xf numFmtId="0" fontId="4" fillId="0" borderId="0" xfId="21" applyFont="1" applyBorder="1" applyAlignment="1">
      <alignment horizontal="left"/>
      <protection/>
    </xf>
    <xf numFmtId="0" fontId="3" fillId="0" borderId="0" xfId="21" applyFont="1" applyFill="1" applyBorder="1">
      <alignment/>
      <protection/>
    </xf>
    <xf numFmtId="0" fontId="4" fillId="0" borderId="0" xfId="21" applyFont="1" applyFill="1" applyAlignment="1">
      <alignment horizontal="left"/>
      <protection/>
    </xf>
    <xf numFmtId="41" fontId="3" fillId="0" borderId="0" xfId="21" applyNumberFormat="1" applyFont="1" applyFill="1">
      <alignment/>
      <protection/>
    </xf>
    <xf numFmtId="41"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5" fontId="3" fillId="0" borderId="0" xfId="21" applyNumberFormat="1" applyFont="1" applyAlignment="1" quotePrefix="1">
      <alignment horizontal="center"/>
      <protection/>
    </xf>
    <xf numFmtId="213" fontId="6" fillId="0" borderId="0" xfId="21" applyNumberFormat="1" applyFont="1" applyFill="1" applyBorder="1" applyAlignment="1">
      <alignment horizontal="center"/>
      <protection/>
    </xf>
    <xf numFmtId="41" fontId="3" fillId="0" borderId="0" xfId="21" applyNumberFormat="1" applyFont="1">
      <alignment/>
      <protection/>
    </xf>
    <xf numFmtId="41" fontId="6" fillId="0" borderId="0" xfId="21" applyNumberFormat="1" applyFont="1" applyAlignment="1">
      <alignment horizontal="center"/>
      <protection/>
    </xf>
    <xf numFmtId="0" fontId="4" fillId="0" borderId="0" xfId="21" applyFont="1" applyFill="1" applyAlignment="1" quotePrefix="1">
      <alignment horizontal="left"/>
      <protection/>
    </xf>
    <xf numFmtId="0" fontId="4" fillId="2" borderId="0" xfId="21" applyFont="1" applyFill="1" applyAlignment="1" quotePrefix="1">
      <alignment horizontal="left"/>
      <protection/>
    </xf>
    <xf numFmtId="0" fontId="4" fillId="2" borderId="0" xfId="21" applyFont="1" applyFill="1">
      <alignment/>
      <protection/>
    </xf>
    <xf numFmtId="15" fontId="3" fillId="2" borderId="0" xfId="21" applyNumberFormat="1" applyFont="1" applyFill="1" applyAlignment="1">
      <alignment horizontal="center"/>
      <protection/>
    </xf>
    <xf numFmtId="15" fontId="3" fillId="2" borderId="0" xfId="21" applyNumberFormat="1" applyFont="1" applyFill="1" applyAlignment="1" quotePrefix="1">
      <alignment horizontal="center"/>
      <protection/>
    </xf>
    <xf numFmtId="0" fontId="3" fillId="2" borderId="0" xfId="21" applyFont="1" applyFill="1" applyAlignment="1">
      <alignment horizontal="center"/>
      <protection/>
    </xf>
    <xf numFmtId="0" fontId="6" fillId="2" borderId="0" xfId="21" applyFont="1" applyFill="1" applyAlignment="1">
      <alignment horizontal="center"/>
      <protection/>
    </xf>
    <xf numFmtId="0" fontId="4" fillId="2" borderId="0" xfId="21" applyFont="1" applyFill="1" applyAlignment="1">
      <alignment horizontal="left"/>
      <protection/>
    </xf>
    <xf numFmtId="41" fontId="6" fillId="2" borderId="2" xfId="21" applyNumberFormat="1" applyFont="1" applyFill="1" applyBorder="1" applyAlignment="1">
      <alignment horizontal="center"/>
      <protection/>
    </xf>
    <xf numFmtId="41" fontId="3" fillId="2" borderId="0" xfId="21" applyNumberFormat="1" applyFont="1" applyFill="1">
      <alignment/>
      <protection/>
    </xf>
    <xf numFmtId="213" fontId="6" fillId="2" borderId="0" xfId="21" applyNumberFormat="1" applyFont="1" applyFill="1" applyBorder="1" applyAlignment="1">
      <alignment horizontal="center"/>
      <protection/>
    </xf>
    <xf numFmtId="41" fontId="6" fillId="2" borderId="0" xfId="21" applyNumberFormat="1" applyFont="1" applyFill="1" applyAlignment="1">
      <alignment horizontal="center"/>
      <protection/>
    </xf>
    <xf numFmtId="213" fontId="6" fillId="2" borderId="2" xfId="21" applyNumberFormat="1" applyFont="1" applyFill="1" applyBorder="1" applyAlignment="1">
      <alignment horizontal="center"/>
      <protection/>
    </xf>
    <xf numFmtId="0" fontId="7" fillId="0" borderId="0" xfId="21"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21" applyFont="1" applyAlignment="1">
      <alignment horizontal="left" vertical="top" wrapText="1"/>
      <protection/>
    </xf>
    <xf numFmtId="0" fontId="10" fillId="0" borderId="0" xfId="0" applyFont="1" applyAlignment="1">
      <alignment horizontal="justify"/>
    </xf>
    <xf numFmtId="0" fontId="6" fillId="0" borderId="0" xfId="21" applyFont="1" applyFill="1" applyAlignment="1">
      <alignment horizontal="center"/>
      <protection/>
    </xf>
    <xf numFmtId="41" fontId="6" fillId="2" borderId="0" xfId="21" applyNumberFormat="1" applyFont="1" applyFill="1" applyBorder="1" applyAlignment="1">
      <alignment horizontal="center"/>
      <protection/>
    </xf>
    <xf numFmtId="41" fontId="3" fillId="2" borderId="0" xfId="21" applyNumberFormat="1" applyFont="1" applyFill="1" applyBorder="1">
      <alignment/>
      <protection/>
    </xf>
    <xf numFmtId="41" fontId="6" fillId="2" borderId="1" xfId="21" applyNumberFormat="1" applyFont="1" applyFill="1" applyBorder="1" applyAlignment="1">
      <alignment horizontal="center"/>
      <protection/>
    </xf>
    <xf numFmtId="43" fontId="4" fillId="0" borderId="0" xfId="15" applyFont="1" applyAlignment="1">
      <alignment/>
    </xf>
    <xf numFmtId="43" fontId="3" fillId="0" borderId="0" xfId="15" applyFont="1" applyFill="1" applyAlignment="1">
      <alignment/>
    </xf>
    <xf numFmtId="43" fontId="3" fillId="0" borderId="0" xfId="15" applyFont="1" applyAlignment="1">
      <alignment wrapText="1"/>
    </xf>
    <xf numFmtId="43" fontId="4" fillId="0" borderId="0" xfId="15" applyFont="1" applyBorder="1" applyAlignment="1">
      <alignment/>
    </xf>
    <xf numFmtId="0" fontId="3" fillId="0" borderId="0" xfId="21" applyFont="1" applyAlignment="1">
      <alignment vertical="justify" wrapText="1"/>
      <protection/>
    </xf>
    <xf numFmtId="0" fontId="3" fillId="0" borderId="0" xfId="21" applyFont="1" applyFill="1" applyBorder="1" applyAlignment="1">
      <alignment vertical="top" wrapText="1"/>
      <protection/>
    </xf>
    <xf numFmtId="0" fontId="3" fillId="0" borderId="0" xfId="21" applyFont="1" applyFill="1" applyBorder="1" applyAlignment="1">
      <alignment horizontal="right"/>
      <protection/>
    </xf>
    <xf numFmtId="0" fontId="3" fillId="0" borderId="0" xfId="21" applyFont="1" applyBorder="1" applyAlignment="1">
      <alignment horizontal="right"/>
      <protection/>
    </xf>
    <xf numFmtId="41" fontId="6" fillId="0" borderId="0" xfId="21" applyNumberFormat="1" applyFont="1" applyFill="1" applyAlignment="1">
      <alignment horizontal="center"/>
      <protection/>
    </xf>
    <xf numFmtId="41" fontId="6" fillId="0" borderId="2" xfId="21" applyNumberFormat="1" applyFont="1" applyFill="1" applyBorder="1" applyAlignment="1">
      <alignment horizontal="center"/>
      <protection/>
    </xf>
    <xf numFmtId="41" fontId="6" fillId="0" borderId="0" xfId="21" applyNumberFormat="1" applyFont="1" applyFill="1" applyBorder="1" applyAlignment="1">
      <alignment horizontal="center"/>
      <protection/>
    </xf>
    <xf numFmtId="41" fontId="3" fillId="2" borderId="2" xfId="21" applyNumberFormat="1" applyFont="1" applyFill="1" applyBorder="1">
      <alignment/>
      <protection/>
    </xf>
    <xf numFmtId="41" fontId="3" fillId="2" borderId="1" xfId="21" applyNumberFormat="1" applyFont="1" applyFill="1" applyBorder="1">
      <alignment/>
      <protection/>
    </xf>
    <xf numFmtId="0" fontId="3" fillId="0" borderId="0" xfId="21" applyFont="1" applyAlignment="1">
      <alignment horizontal="left" vertical="justify"/>
      <protection/>
    </xf>
    <xf numFmtId="0" fontId="3" fillId="0" borderId="0" xfId="21" applyFont="1" applyAlignment="1">
      <alignment/>
      <protection/>
    </xf>
    <xf numFmtId="0" fontId="3" fillId="0" borderId="0" xfId="21" applyFont="1" quotePrefix="1">
      <alignment/>
      <protection/>
    </xf>
    <xf numFmtId="0" fontId="11" fillId="0" borderId="0" xfId="21" applyFont="1">
      <alignment/>
      <protection/>
    </xf>
    <xf numFmtId="0" fontId="3" fillId="0" borderId="0" xfId="21" applyFont="1" applyAlignment="1" quotePrefix="1">
      <alignment vertical="justify" wrapText="1"/>
      <protection/>
    </xf>
    <xf numFmtId="173" fontId="3" fillId="0" borderId="1" xfId="15" applyNumberFormat="1" applyFont="1" applyBorder="1" applyAlignment="1">
      <alignment horizontal="center"/>
    </xf>
    <xf numFmtId="173" fontId="3" fillId="0" borderId="2" xfId="15" applyNumberFormat="1" applyFont="1" applyFill="1" applyBorder="1" applyAlignment="1">
      <alignment horizontal="center"/>
    </xf>
    <xf numFmtId="175" fontId="3" fillId="0" borderId="0" xfId="22" applyNumberFormat="1" applyFont="1" applyAlignment="1">
      <alignment/>
    </xf>
    <xf numFmtId="10" fontId="3" fillId="0" borderId="0" xfId="22" applyNumberFormat="1" applyFont="1" applyAlignment="1">
      <alignment/>
    </xf>
    <xf numFmtId="173" fontId="3" fillId="0" borderId="0" xfId="22" applyNumberFormat="1" applyFont="1" applyAlignment="1">
      <alignment/>
    </xf>
    <xf numFmtId="17" fontId="3" fillId="0" borderId="0" xfId="21" applyNumberFormat="1" applyFont="1" applyAlignment="1" quotePrefix="1">
      <alignment horizontal="center"/>
      <protection/>
    </xf>
    <xf numFmtId="0" fontId="4" fillId="0" borderId="0" xfId="21" applyFont="1" applyBorder="1" applyAlignment="1">
      <alignment vertical="top" wrapText="1"/>
      <protection/>
    </xf>
    <xf numFmtId="0" fontId="3" fillId="0" borderId="0" xfId="21" applyNumberFormat="1" applyFont="1" applyAlignment="1">
      <alignment horizontal="left" vertical="top" wrapText="1"/>
      <protection/>
    </xf>
    <xf numFmtId="173" fontId="3" fillId="0" borderId="8" xfId="15" applyNumberFormat="1" applyFont="1" applyBorder="1" applyAlignment="1">
      <alignment/>
    </xf>
    <xf numFmtId="173" fontId="3" fillId="0" borderId="9" xfId="15" applyNumberFormat="1" applyFont="1" applyBorder="1" applyAlignment="1">
      <alignment/>
    </xf>
    <xf numFmtId="173" fontId="3" fillId="0" borderId="9" xfId="15" applyNumberFormat="1" applyFont="1" applyBorder="1" applyAlignment="1">
      <alignment horizontal="center"/>
    </xf>
    <xf numFmtId="0" fontId="3" fillId="0" borderId="0" xfId="21" applyFont="1" applyAlignment="1">
      <alignment horizontal="center" vertical="top" wrapText="1"/>
      <protection/>
    </xf>
    <xf numFmtId="0" fontId="3" fillId="0" borderId="0" xfId="21" applyFont="1" applyAlignment="1" quotePrefix="1">
      <alignment horizontal="left" vertical="justify"/>
      <protection/>
    </xf>
    <xf numFmtId="0" fontId="3" fillId="0" borderId="0" xfId="21" applyFont="1" applyAlignment="1">
      <alignment vertical="justify"/>
      <protection/>
    </xf>
    <xf numFmtId="0" fontId="3" fillId="0" borderId="0" xfId="21" applyFont="1" applyAlignment="1">
      <alignment horizontal="center" vertical="top"/>
      <protection/>
    </xf>
    <xf numFmtId="0" fontId="3" fillId="0" borderId="0" xfId="21" applyFont="1" applyAlignment="1">
      <alignment horizontal="center" vertical="justify"/>
      <protection/>
    </xf>
    <xf numFmtId="43" fontId="3" fillId="0" borderId="0" xfId="15" applyFont="1" applyAlignment="1">
      <alignment horizontal="left" vertical="justify"/>
    </xf>
    <xf numFmtId="173" fontId="3" fillId="0" borderId="0" xfId="15" applyNumberFormat="1" applyFont="1" applyAlignment="1">
      <alignment horizontal="left" vertical="justify"/>
    </xf>
    <xf numFmtId="173" fontId="3" fillId="0" borderId="0" xfId="15" applyNumberFormat="1" applyFont="1" applyAlignment="1">
      <alignment vertical="justify"/>
    </xf>
    <xf numFmtId="0" fontId="4" fillId="0" borderId="0" xfId="21" applyFont="1" applyAlignment="1">
      <alignment vertical="justify"/>
      <protection/>
    </xf>
    <xf numFmtId="0" fontId="3" fillId="0" borderId="0" xfId="21" applyFont="1" applyFill="1" applyAlignment="1" quotePrefix="1">
      <alignment horizontal="center"/>
      <protection/>
    </xf>
    <xf numFmtId="3" fontId="3" fillId="0" borderId="0" xfId="21" applyNumberFormat="1" applyFont="1" applyFill="1" applyAlignment="1" quotePrefix="1">
      <alignment horizontal="center"/>
      <protection/>
    </xf>
    <xf numFmtId="0" fontId="3" fillId="0" borderId="0" xfId="21" applyFont="1" applyAlignment="1">
      <alignment horizontal="left" vertical="justify" wrapText="1"/>
      <protection/>
    </xf>
    <xf numFmtId="0" fontId="13" fillId="0" borderId="0" xfId="21" applyFont="1">
      <alignment/>
      <protection/>
    </xf>
    <xf numFmtId="173" fontId="3" fillId="0" borderId="2" xfId="15" applyNumberFormat="1" applyFont="1" applyBorder="1" applyAlignment="1">
      <alignment/>
    </xf>
    <xf numFmtId="0" fontId="13" fillId="0" borderId="0" xfId="21" applyFont="1" applyFill="1" applyAlignment="1">
      <alignment vertical="top"/>
      <protection/>
    </xf>
    <xf numFmtId="0" fontId="3" fillId="0" borderId="0" xfId="21" applyFont="1" applyFill="1" applyAlignment="1">
      <alignment vertical="top"/>
      <protection/>
    </xf>
    <xf numFmtId="173" fontId="4" fillId="0" borderId="0" xfId="15" applyNumberFormat="1" applyFont="1" applyFill="1" applyAlignment="1">
      <alignment/>
    </xf>
    <xf numFmtId="43" fontId="4" fillId="0" borderId="0" xfId="15" applyFont="1" applyFill="1" applyAlignment="1">
      <alignment/>
    </xf>
    <xf numFmtId="0" fontId="3" fillId="0" borderId="0" xfId="21" applyFont="1" applyAlignment="1">
      <alignment horizontal="center"/>
      <protection/>
    </xf>
    <xf numFmtId="0" fontId="4" fillId="0" borderId="0" xfId="21" applyFont="1" applyBorder="1" applyAlignment="1">
      <alignment vertical="top" wrapText="1"/>
      <protection/>
    </xf>
    <xf numFmtId="0" fontId="3" fillId="0" borderId="0" xfId="21" applyFont="1" applyAlignment="1">
      <alignment horizontal="left" vertical="top" wrapText="1"/>
      <protection/>
    </xf>
    <xf numFmtId="0" fontId="3" fillId="0" borderId="0" xfId="21" applyFont="1" applyFill="1" applyBorder="1" applyAlignment="1">
      <alignment vertical="top" wrapText="1"/>
      <protection/>
    </xf>
    <xf numFmtId="0" fontId="3" fillId="0" borderId="0" xfId="21" applyFont="1" applyFill="1" applyAlignment="1">
      <alignment vertical="top" wrapText="1"/>
      <protection/>
    </xf>
    <xf numFmtId="0" fontId="3" fillId="0" borderId="0" xfId="21" applyFont="1" applyAlignment="1">
      <alignment horizontal="left" vertical="justify"/>
      <protection/>
    </xf>
    <xf numFmtId="0" fontId="3" fillId="0" borderId="0" xfId="21" applyFont="1" applyFill="1" applyAlignment="1">
      <alignment horizontal="left" vertical="top" wrapText="1"/>
      <protection/>
    </xf>
    <xf numFmtId="0" fontId="11" fillId="0" borderId="0" xfId="21" applyFont="1" applyAlignment="1">
      <alignment horizontal="left" vertical="top" wrapText="1"/>
      <protection/>
    </xf>
    <xf numFmtId="0" fontId="3" fillId="0" borderId="0" xfId="21" applyFont="1" applyFill="1" applyAlignment="1">
      <alignment horizontal="left" vertical="justify" wrapText="1"/>
      <protection/>
    </xf>
    <xf numFmtId="0" fontId="3" fillId="0" borderId="0" xfId="21" applyNumberFormat="1" applyFont="1" applyAlignment="1">
      <alignment horizontal="left" vertical="top" wrapText="1"/>
      <protection/>
    </xf>
    <xf numFmtId="0" fontId="3" fillId="0" borderId="0" xfId="21" applyFont="1" applyAlignment="1">
      <alignment horizontal="left" vertical="justify" wrapText="1"/>
      <protection/>
    </xf>
    <xf numFmtId="0" fontId="4" fillId="0" borderId="0" xfId="21" applyFont="1" applyAlignment="1">
      <alignment horizontal="left" vertical="justify"/>
      <protection/>
    </xf>
    <xf numFmtId="0" fontId="11" fillId="0" borderId="0" xfId="21" applyFont="1" applyAlignment="1">
      <alignment horizontal="left" vertical="justify"/>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52</xdr:row>
      <xdr:rowOff>47625</xdr:rowOff>
    </xdr:from>
    <xdr:ext cx="76200" cy="200025"/>
    <xdr:sp>
      <xdr:nvSpPr>
        <xdr:cNvPr id="1" name="TextBox 2"/>
        <xdr:cNvSpPr txBox="1">
          <a:spLocks noChangeArrowheads="1"/>
        </xdr:cNvSpPr>
      </xdr:nvSpPr>
      <xdr:spPr>
        <a:xfrm>
          <a:off x="2895600" y="854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48</xdr:row>
      <xdr:rowOff>0</xdr:rowOff>
    </xdr:from>
    <xdr:to>
      <xdr:col>7</xdr:col>
      <xdr:colOff>647700</xdr:colOff>
      <xdr:row>51</xdr:row>
      <xdr:rowOff>66675</xdr:rowOff>
    </xdr:to>
    <xdr:sp>
      <xdr:nvSpPr>
        <xdr:cNvPr id="2" name="TextBox 3"/>
        <xdr:cNvSpPr txBox="1">
          <a:spLocks noChangeArrowheads="1"/>
        </xdr:cNvSpPr>
      </xdr:nvSpPr>
      <xdr:spPr>
        <a:xfrm>
          <a:off x="0" y="7848600"/>
          <a:ext cx="5934075" cy="5524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Audited Financial Statements for the year ended 31 December 2005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67</xdr:row>
      <xdr:rowOff>47625</xdr:rowOff>
    </xdr:from>
    <xdr:ext cx="76200" cy="200025"/>
    <xdr:sp>
      <xdr:nvSpPr>
        <xdr:cNvPr id="1" name="TextBox 2"/>
        <xdr:cNvSpPr txBox="1">
          <a:spLocks noChangeArrowheads="1"/>
        </xdr:cNvSpPr>
      </xdr:nvSpPr>
      <xdr:spPr>
        <a:xfrm>
          <a:off x="3695700" y="10934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53</xdr:row>
      <xdr:rowOff>152400</xdr:rowOff>
    </xdr:from>
    <xdr:to>
      <xdr:col>4</xdr:col>
      <xdr:colOff>19050</xdr:colOff>
      <xdr:row>57</xdr:row>
      <xdr:rowOff>85725</xdr:rowOff>
    </xdr:to>
    <xdr:sp>
      <xdr:nvSpPr>
        <xdr:cNvPr id="2" name="TextBox 3"/>
        <xdr:cNvSpPr txBox="1">
          <a:spLocks noChangeArrowheads="1"/>
        </xdr:cNvSpPr>
      </xdr:nvSpPr>
      <xdr:spPr>
        <a:xfrm>
          <a:off x="0" y="8772525"/>
          <a:ext cx="51530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Audited Financial Statements for the year ended 31 December 2005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47625</xdr:rowOff>
    </xdr:from>
    <xdr:to>
      <xdr:col>6</xdr:col>
      <xdr:colOff>485775</xdr:colOff>
      <xdr:row>39</xdr:row>
      <xdr:rowOff>142875</xdr:rowOff>
    </xdr:to>
    <xdr:sp>
      <xdr:nvSpPr>
        <xdr:cNvPr id="1" name="TextBox 1"/>
        <xdr:cNvSpPr txBox="1">
          <a:spLocks noChangeArrowheads="1"/>
        </xdr:cNvSpPr>
      </xdr:nvSpPr>
      <xdr:spPr>
        <a:xfrm>
          <a:off x="9525" y="5915025"/>
          <a:ext cx="68008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2005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65</xdr:row>
      <xdr:rowOff>47625</xdr:rowOff>
    </xdr:from>
    <xdr:ext cx="76200" cy="200025"/>
    <xdr:sp>
      <xdr:nvSpPr>
        <xdr:cNvPr id="1" name="TextBox 2"/>
        <xdr:cNvSpPr txBox="1">
          <a:spLocks noChangeArrowheads="1"/>
        </xdr:cNvSpPr>
      </xdr:nvSpPr>
      <xdr:spPr>
        <a:xfrm>
          <a:off x="3381375" y="10563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59</xdr:row>
      <xdr:rowOff>9525</xdr:rowOff>
    </xdr:from>
    <xdr:to>
      <xdr:col>4</xdr:col>
      <xdr:colOff>914400</xdr:colOff>
      <xdr:row>63</xdr:row>
      <xdr:rowOff>123825</xdr:rowOff>
    </xdr:to>
    <xdr:sp>
      <xdr:nvSpPr>
        <xdr:cNvPr id="2" name="TextBox 3"/>
        <xdr:cNvSpPr txBox="1">
          <a:spLocks noChangeArrowheads="1"/>
        </xdr:cNvSpPr>
      </xdr:nvSpPr>
      <xdr:spPr>
        <a:xfrm>
          <a:off x="0" y="9553575"/>
          <a:ext cx="538162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twoCellAnchor>
    <xdr:from>
      <xdr:col>0</xdr:col>
      <xdr:colOff>57150</xdr:colOff>
      <xdr:row>51</xdr:row>
      <xdr:rowOff>0</xdr:rowOff>
    </xdr:from>
    <xdr:to>
      <xdr:col>4</xdr:col>
      <xdr:colOff>828675</xdr:colOff>
      <xdr:row>51</xdr:row>
      <xdr:rowOff>0</xdr:rowOff>
    </xdr:to>
    <xdr:sp>
      <xdr:nvSpPr>
        <xdr:cNvPr id="3" name="TextBox 7"/>
        <xdr:cNvSpPr txBox="1">
          <a:spLocks noChangeArrowheads="1"/>
        </xdr:cNvSpPr>
      </xdr:nvSpPr>
      <xdr:spPr>
        <a:xfrm>
          <a:off x="57150" y="8296275"/>
          <a:ext cx="5238750"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51</xdr:row>
      <xdr:rowOff>142875</xdr:rowOff>
    </xdr:from>
    <xdr:to>
      <xdr:col>1</xdr:col>
      <xdr:colOff>342900</xdr:colOff>
      <xdr:row>51</xdr:row>
      <xdr:rowOff>142875</xdr:rowOff>
    </xdr:to>
    <xdr:sp>
      <xdr:nvSpPr>
        <xdr:cNvPr id="4" name="Line 8"/>
        <xdr:cNvSpPr>
          <a:spLocks/>
        </xdr:cNvSpPr>
      </xdr:nvSpPr>
      <xdr:spPr>
        <a:xfrm>
          <a:off x="38100" y="8439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217</xdr:row>
      <xdr:rowOff>0</xdr:rowOff>
    </xdr:from>
    <xdr:to>
      <xdr:col>8</xdr:col>
      <xdr:colOff>523875</xdr:colOff>
      <xdr:row>217</xdr:row>
      <xdr:rowOff>0</xdr:rowOff>
    </xdr:to>
    <xdr:sp>
      <xdr:nvSpPr>
        <xdr:cNvPr id="1" name="Text 18"/>
        <xdr:cNvSpPr txBox="1">
          <a:spLocks noChangeArrowheads="1"/>
        </xdr:cNvSpPr>
      </xdr:nvSpPr>
      <xdr:spPr>
        <a:xfrm>
          <a:off x="285750" y="35252025"/>
          <a:ext cx="5248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246</xdr:row>
      <xdr:rowOff>19050</xdr:rowOff>
    </xdr:from>
    <xdr:to>
      <xdr:col>10</xdr:col>
      <xdr:colOff>723900</xdr:colOff>
      <xdr:row>247</xdr:row>
      <xdr:rowOff>133350</xdr:rowOff>
    </xdr:to>
    <xdr:sp>
      <xdr:nvSpPr>
        <xdr:cNvPr id="2" name="Text 18"/>
        <xdr:cNvSpPr txBox="1">
          <a:spLocks noChangeArrowheads="1"/>
        </xdr:cNvSpPr>
      </xdr:nvSpPr>
      <xdr:spPr>
        <a:xfrm>
          <a:off x="285750" y="39947850"/>
          <a:ext cx="6419850"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161</xdr:row>
      <xdr:rowOff>0</xdr:rowOff>
    </xdr:from>
    <xdr:to>
      <xdr:col>8</xdr:col>
      <xdr:colOff>514350</xdr:colOff>
      <xdr:row>161</xdr:row>
      <xdr:rowOff>0</xdr:rowOff>
    </xdr:to>
    <xdr:sp>
      <xdr:nvSpPr>
        <xdr:cNvPr id="3" name="TextBox 11"/>
        <xdr:cNvSpPr txBox="1">
          <a:spLocks noChangeArrowheads="1"/>
        </xdr:cNvSpPr>
      </xdr:nvSpPr>
      <xdr:spPr>
        <a:xfrm>
          <a:off x="295275" y="26279475"/>
          <a:ext cx="52292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161</xdr:row>
      <xdr:rowOff>0</xdr:rowOff>
    </xdr:from>
    <xdr:to>
      <xdr:col>8</xdr:col>
      <xdr:colOff>447675</xdr:colOff>
      <xdr:row>161</xdr:row>
      <xdr:rowOff>0</xdr:rowOff>
    </xdr:to>
    <xdr:sp>
      <xdr:nvSpPr>
        <xdr:cNvPr id="4" name="TextBox 12"/>
        <xdr:cNvSpPr txBox="1">
          <a:spLocks noChangeArrowheads="1"/>
        </xdr:cNvSpPr>
      </xdr:nvSpPr>
      <xdr:spPr>
        <a:xfrm>
          <a:off x="276225" y="26279475"/>
          <a:ext cx="51816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2</xdr:col>
      <xdr:colOff>0</xdr:colOff>
      <xdr:row>359</xdr:row>
      <xdr:rowOff>66675</xdr:rowOff>
    </xdr:from>
    <xdr:to>
      <xdr:col>8</xdr:col>
      <xdr:colOff>523875</xdr:colOff>
      <xdr:row>367</xdr:row>
      <xdr:rowOff>28575</xdr:rowOff>
    </xdr:to>
    <xdr:sp>
      <xdr:nvSpPr>
        <xdr:cNvPr id="5" name="TextBox 13"/>
        <xdr:cNvSpPr txBox="1">
          <a:spLocks noChangeArrowheads="1"/>
        </xdr:cNvSpPr>
      </xdr:nvSpPr>
      <xdr:spPr>
        <a:xfrm>
          <a:off x="504825" y="58502550"/>
          <a:ext cx="5029200" cy="12573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Chow Chooi Yoong
Company Secretary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Dated: 26 May 2006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111</xdr:row>
      <xdr:rowOff>0</xdr:rowOff>
    </xdr:from>
    <xdr:to>
      <xdr:col>8</xdr:col>
      <xdr:colOff>419100</xdr:colOff>
      <xdr:row>111</xdr:row>
      <xdr:rowOff>0</xdr:rowOff>
    </xdr:to>
    <xdr:sp>
      <xdr:nvSpPr>
        <xdr:cNvPr id="6" name="Text 18"/>
        <xdr:cNvSpPr txBox="1">
          <a:spLocks noChangeArrowheads="1"/>
        </xdr:cNvSpPr>
      </xdr:nvSpPr>
      <xdr:spPr>
        <a:xfrm>
          <a:off x="285750" y="18097500"/>
          <a:ext cx="51435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323</xdr:row>
      <xdr:rowOff>0</xdr:rowOff>
    </xdr:from>
    <xdr:to>
      <xdr:col>8</xdr:col>
      <xdr:colOff>352425</xdr:colOff>
      <xdr:row>324</xdr:row>
      <xdr:rowOff>0</xdr:rowOff>
    </xdr:to>
    <xdr:sp>
      <xdr:nvSpPr>
        <xdr:cNvPr id="7" name="TextBox 18"/>
        <xdr:cNvSpPr txBox="1">
          <a:spLocks noChangeArrowheads="1"/>
        </xdr:cNvSpPr>
      </xdr:nvSpPr>
      <xdr:spPr>
        <a:xfrm>
          <a:off x="295275" y="52454175"/>
          <a:ext cx="5067300" cy="171450"/>
        </a:xfrm>
        <a:prstGeom prst="rect">
          <a:avLst/>
        </a:prstGeom>
        <a:solidFill>
          <a:srgbClr val="FFFFFF"/>
        </a:solidFill>
        <a:ln w="9525" cmpd="sng">
          <a:noFill/>
        </a:ln>
      </xdr:spPr>
      <xdr:txBody>
        <a:bodyPr vertOverflow="clip" wrap="square"/>
        <a:p>
          <a:pPr algn="l">
            <a:defRPr/>
          </a:pPr>
          <a:r>
            <a:rPr lang="en-US" cap="none" sz="1000" b="0" i="0" u="none" baseline="0"/>
            <a:t>The Board does not recommend any interim dividend for the current quarter under review. </a:t>
          </a:r>
        </a:p>
      </xdr:txBody>
    </xdr:sp>
    <xdr:clientData/>
  </xdr:twoCellAnchor>
  <xdr:twoCellAnchor>
    <xdr:from>
      <xdr:col>1</xdr:col>
      <xdr:colOff>19050</xdr:colOff>
      <xdr:row>165</xdr:row>
      <xdr:rowOff>28575</xdr:rowOff>
    </xdr:from>
    <xdr:to>
      <xdr:col>10</xdr:col>
      <xdr:colOff>714375</xdr:colOff>
      <xdr:row>168</xdr:row>
      <xdr:rowOff>66675</xdr:rowOff>
    </xdr:to>
    <xdr:sp>
      <xdr:nvSpPr>
        <xdr:cNvPr id="8" name="Text 18"/>
        <xdr:cNvSpPr txBox="1">
          <a:spLocks noChangeArrowheads="1"/>
        </xdr:cNvSpPr>
      </xdr:nvSpPr>
      <xdr:spPr>
        <a:xfrm>
          <a:off x="295275" y="26955750"/>
          <a:ext cx="6400800" cy="5238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2005 until the date of this report, there were no changes in contingent liabilities and contingent assets of a material nature save as follows:-</a:t>
          </a:r>
        </a:p>
      </xdr:txBody>
    </xdr:sp>
    <xdr:clientData/>
  </xdr:twoCellAnchor>
  <xdr:twoCellAnchor>
    <xdr:from>
      <xdr:col>1</xdr:col>
      <xdr:colOff>19050</xdr:colOff>
      <xdr:row>296</xdr:row>
      <xdr:rowOff>142875</xdr:rowOff>
    </xdr:from>
    <xdr:to>
      <xdr:col>10</xdr:col>
      <xdr:colOff>714375</xdr:colOff>
      <xdr:row>299</xdr:row>
      <xdr:rowOff>19050</xdr:rowOff>
    </xdr:to>
    <xdr:sp>
      <xdr:nvSpPr>
        <xdr:cNvPr id="9" name="Text 18"/>
        <xdr:cNvSpPr txBox="1">
          <a:spLocks noChangeArrowheads="1"/>
        </xdr:cNvSpPr>
      </xdr:nvSpPr>
      <xdr:spPr>
        <a:xfrm>
          <a:off x="295275" y="48072675"/>
          <a:ext cx="640080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enters into forward foreign exchange contracts as a hedge for part of its confirmed sales orders in foreign currencies. The purpose of hedging is to protect the Group against unfavourable movement in exchange rate.
</a:t>
          </a:r>
        </a:p>
      </xdr:txBody>
    </xdr:sp>
    <xdr:clientData/>
  </xdr:twoCellAnchor>
  <xdr:twoCellAnchor editAs="oneCell">
    <xdr:from>
      <xdr:col>0</xdr:col>
      <xdr:colOff>0</xdr:colOff>
      <xdr:row>0</xdr:row>
      <xdr:rowOff>0</xdr:rowOff>
    </xdr:from>
    <xdr:to>
      <xdr:col>1</xdr:col>
      <xdr:colOff>200025</xdr:colOff>
      <xdr:row>2</xdr:row>
      <xdr:rowOff>104775</xdr:rowOff>
    </xdr:to>
    <xdr:pic>
      <xdr:nvPicPr>
        <xdr:cNvPr id="10" name="Picture 26"/>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255</xdr:row>
      <xdr:rowOff>133350</xdr:rowOff>
    </xdr:from>
    <xdr:to>
      <xdr:col>10</xdr:col>
      <xdr:colOff>733425</xdr:colOff>
      <xdr:row>285</xdr:row>
      <xdr:rowOff>0</xdr:rowOff>
    </xdr:to>
    <xdr:sp>
      <xdr:nvSpPr>
        <xdr:cNvPr id="11" name="TextBox 32"/>
        <xdr:cNvSpPr txBox="1">
          <a:spLocks noChangeArrowheads="1"/>
        </xdr:cNvSpPr>
      </xdr:nvSpPr>
      <xdr:spPr>
        <a:xfrm>
          <a:off x="285750" y="41519475"/>
          <a:ext cx="6429375" cy="4714875"/>
        </a:xfrm>
        <a:prstGeom prst="rect">
          <a:avLst/>
        </a:prstGeom>
        <a:solidFill>
          <a:srgbClr val="FFFFFF"/>
        </a:solidFill>
        <a:ln w="9525" cmpd="sng">
          <a:noFill/>
        </a:ln>
      </xdr:spPr>
      <xdr:txBody>
        <a:bodyPr vertOverflow="clip" wrap="square"/>
        <a:p>
          <a:pPr algn="l">
            <a:defRPr/>
          </a:pPr>
          <a:r>
            <a:rPr lang="en-US" cap="none" sz="1000" b="0" i="0" u="none" baseline="0"/>
            <a:t>On 27 February 2006, the Company announced to undertake a proposed Bonus Issue of up to 23,002,806 new shares on the basis of one (1) new share for every five (5) existing shares held at an entitlement date to be determined later ("Proposed Bonus Issue") and a proposed transfer of the listing of and quotation for the entire enlarged issued and paid-up share capital of the Company from the Second Board to the Main Board of Bursa Malaysia Securities Berhad ("Bursa Securities") ("Proposed Transfer"). 
The Proposals are subject to the approvals of the following parties:-
a) the Securities Commission ("SC") for the Proposed Transfer;
b) the Bursa Securities for the listing of and quotation for the Bonus Shares and the transfer and quotation of the entire enlarged issued and paid-up share capital of the Company on the Main Board of the Bursa Securities;
c) the shareholders of the Company at an Extraordinary General Meeting ("EGM") to be convene for the Proposed Bonus Issue; and
d) any other relevant authorities (where applicable).
The Proposed Transfer is conditional upon the Proposed Bonus Issue.     
The Bursa Securities had vide its letter dated 20 March 2006 granted its approval-in-principle for the Proposed Bonus Issue. 
The SC had vide its letter dated 12 April 2006 approved the Proposed Transfer.
On 26 April 2006, the Company obtained the approval from its shareholders at the Extraordinary General Meeting for the Proposed Bonus Issue. On the even date, the Company announced that the depositors whose names appear in the Record of Depositors on 25 May 2006 shall qualify for entitlement to the Bonus Issue.
The Bursa Securities had vide its letter dated 28 April 2006 granted its approval-in-principle for the Proposed Transfer.
As at the date of this report, the bonus shares have yet to be allotted.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workbookViewId="0" topLeftCell="A41">
      <selection activeCell="J41" sqref="J41"/>
    </sheetView>
  </sheetViews>
  <sheetFormatPr defaultColWidth="9.140625" defaultRowHeight="12.75"/>
  <cols>
    <col min="1" max="1" width="38.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2.28125" style="6" customWidth="1"/>
    <col min="9" max="16384" width="9.140625" style="5" customWidth="1"/>
  </cols>
  <sheetData>
    <row r="1" ht="12.75">
      <c r="A1" s="7"/>
    </row>
    <row r="2" ht="12.75">
      <c r="A2" s="8"/>
    </row>
    <row r="3" ht="12.75">
      <c r="A3" s="8"/>
    </row>
    <row r="4" ht="12.75">
      <c r="A4" s="9" t="s">
        <v>155</v>
      </c>
    </row>
    <row r="5" ht="12.75">
      <c r="A5" s="9"/>
    </row>
    <row r="6" ht="12.75">
      <c r="A6" s="9" t="s">
        <v>25</v>
      </c>
    </row>
    <row r="7" ht="12.75">
      <c r="A7" s="9" t="s">
        <v>157</v>
      </c>
    </row>
    <row r="8" spans="1:2" ht="12.75">
      <c r="A8" s="9" t="s">
        <v>17</v>
      </c>
      <c r="B8" s="6"/>
    </row>
    <row r="9" spans="1:2" ht="12.75">
      <c r="A9" s="9"/>
      <c r="B9" s="6"/>
    </row>
    <row r="10" spans="1:8" ht="12.75">
      <c r="A10" s="9"/>
      <c r="B10" s="143" t="s">
        <v>26</v>
      </c>
      <c r="C10" s="143"/>
      <c r="D10" s="143"/>
      <c r="F10" s="143" t="s">
        <v>31</v>
      </c>
      <c r="G10" s="143"/>
      <c r="H10" s="143"/>
    </row>
    <row r="11" spans="2:8" ht="12.75">
      <c r="B11" s="6"/>
      <c r="C11" s="6"/>
      <c r="D11" s="6" t="s">
        <v>28</v>
      </c>
      <c r="E11" s="6"/>
      <c r="G11" s="6"/>
      <c r="H11" s="6" t="s">
        <v>28</v>
      </c>
    </row>
    <row r="12" spans="2:8" ht="12.75">
      <c r="B12" s="6" t="s">
        <v>27</v>
      </c>
      <c r="C12" s="6"/>
      <c r="D12" s="6" t="s">
        <v>29</v>
      </c>
      <c r="E12" s="6"/>
      <c r="F12" s="6" t="s">
        <v>27</v>
      </c>
      <c r="G12" s="6"/>
      <c r="H12" s="6" t="s">
        <v>29</v>
      </c>
    </row>
    <row r="13" spans="2:8" ht="12.75">
      <c r="B13" s="6" t="s">
        <v>19</v>
      </c>
      <c r="C13" s="6"/>
      <c r="D13" s="6" t="s">
        <v>19</v>
      </c>
      <c r="E13" s="6"/>
      <c r="F13" s="6" t="s">
        <v>30</v>
      </c>
      <c r="G13" s="6"/>
      <c r="H13" s="6" t="s">
        <v>33</v>
      </c>
    </row>
    <row r="14" spans="2:8" ht="12.75">
      <c r="B14" s="10" t="s">
        <v>153</v>
      </c>
      <c r="C14" s="10"/>
      <c r="D14" s="10" t="s">
        <v>124</v>
      </c>
      <c r="E14" s="10"/>
      <c r="F14" s="10" t="s">
        <v>153</v>
      </c>
      <c r="G14" s="10"/>
      <c r="H14" s="10" t="s">
        <v>124</v>
      </c>
    </row>
    <row r="15" spans="2:8" ht="12.75">
      <c r="B15" s="6" t="s">
        <v>12</v>
      </c>
      <c r="D15" s="6" t="s">
        <v>12</v>
      </c>
      <c r="F15" s="6" t="s">
        <v>12</v>
      </c>
      <c r="H15" s="6" t="s">
        <v>12</v>
      </c>
    </row>
    <row r="17" spans="1:10" s="11" customFormat="1" ht="12.75">
      <c r="A17" s="11" t="s">
        <v>14</v>
      </c>
      <c r="B17" s="11">
        <v>14988</v>
      </c>
      <c r="D17" s="11">
        <v>11311</v>
      </c>
      <c r="F17" s="11">
        <v>14988</v>
      </c>
      <c r="H17" s="11">
        <v>11311</v>
      </c>
      <c r="I17" s="118"/>
      <c r="J17" s="116"/>
    </row>
    <row r="18" s="11" customFormat="1" ht="12.75"/>
    <row r="19" spans="1:8" s="11" customFormat="1" ht="12.75">
      <c r="A19" s="11" t="s">
        <v>15</v>
      </c>
      <c r="B19" s="11">
        <v>-8741</v>
      </c>
      <c r="D19" s="11">
        <v>-6192</v>
      </c>
      <c r="F19" s="11">
        <v>-8741</v>
      </c>
      <c r="H19" s="11">
        <v>-6192</v>
      </c>
    </row>
    <row r="20" spans="2:8" s="11" customFormat="1" ht="12.75">
      <c r="B20" s="13"/>
      <c r="D20" s="13"/>
      <c r="F20" s="13"/>
      <c r="H20" s="13"/>
    </row>
    <row r="21" spans="1:8" s="11" customFormat="1" ht="12.75">
      <c r="A21" s="11" t="s">
        <v>34</v>
      </c>
      <c r="B21" s="11">
        <f>SUM(B17:B20)</f>
        <v>6247</v>
      </c>
      <c r="D21" s="11">
        <f>SUM(D17:D20)</f>
        <v>5119</v>
      </c>
      <c r="F21" s="11">
        <f>SUM(F17:F20)</f>
        <v>6247</v>
      </c>
      <c r="H21" s="11">
        <f>SUM(H17:H20)</f>
        <v>5119</v>
      </c>
    </row>
    <row r="22" s="11" customFormat="1" ht="12.75"/>
    <row r="23" spans="1:8" s="11" customFormat="1" ht="12.75">
      <c r="A23" s="45" t="s">
        <v>35</v>
      </c>
      <c r="B23" s="2">
        <v>-1944</v>
      </c>
      <c r="D23" s="2">
        <f>-1586-10</f>
        <v>-1596</v>
      </c>
      <c r="F23" s="2">
        <v>-1944</v>
      </c>
      <c r="H23" s="2">
        <f>-1586-10</f>
        <v>-1596</v>
      </c>
    </row>
    <row r="24" spans="1:8" s="11" customFormat="1" ht="12.75">
      <c r="A24" s="45" t="s">
        <v>16</v>
      </c>
      <c r="B24" s="2">
        <v>38</v>
      </c>
      <c r="D24" s="2">
        <v>33</v>
      </c>
      <c r="F24" s="2">
        <v>38</v>
      </c>
      <c r="H24" s="2">
        <v>33</v>
      </c>
    </row>
    <row r="25" spans="1:8" s="11" customFormat="1" ht="12.75">
      <c r="A25" s="45"/>
      <c r="B25" s="48"/>
      <c r="C25" s="14"/>
      <c r="D25" s="48"/>
      <c r="E25" s="14"/>
      <c r="F25" s="48"/>
      <c r="G25" s="14"/>
      <c r="H25" s="48"/>
    </row>
    <row r="26" spans="1:8" s="11" customFormat="1" ht="12.75">
      <c r="A26" s="45" t="s">
        <v>58</v>
      </c>
      <c r="B26" s="3"/>
      <c r="D26" s="3"/>
      <c r="F26" s="3"/>
      <c r="H26" s="3"/>
    </row>
    <row r="27" spans="1:8" s="11" customFormat="1" ht="12.75">
      <c r="A27" s="5" t="s">
        <v>59</v>
      </c>
      <c r="B27" s="1">
        <f>+B21+B23+B24</f>
        <v>4341</v>
      </c>
      <c r="D27" s="1">
        <f>+D21+D23+D24</f>
        <v>3556</v>
      </c>
      <c r="E27" s="14"/>
      <c r="F27" s="1">
        <f>+F21+F23+F24</f>
        <v>4341</v>
      </c>
      <c r="H27" s="1">
        <f>+H21+H23+H24</f>
        <v>3556</v>
      </c>
    </row>
    <row r="28" spans="1:8" s="11" customFormat="1" ht="12.75">
      <c r="A28" s="5"/>
      <c r="B28" s="47"/>
      <c r="D28" s="47"/>
      <c r="F28" s="47"/>
      <c r="H28" s="47"/>
    </row>
    <row r="29" spans="1:8" s="11" customFormat="1" ht="12.75">
      <c r="A29" s="45" t="s">
        <v>54</v>
      </c>
      <c r="B29" s="47">
        <v>0</v>
      </c>
      <c r="D29" s="47">
        <v>235</v>
      </c>
      <c r="F29" s="47">
        <v>0</v>
      </c>
      <c r="H29" s="47">
        <v>235</v>
      </c>
    </row>
    <row r="30" spans="1:8" s="11" customFormat="1" ht="12.75">
      <c r="A30" s="45"/>
      <c r="B30" s="48"/>
      <c r="D30" s="48"/>
      <c r="F30" s="48"/>
      <c r="H30" s="48"/>
    </row>
    <row r="31" spans="1:8" s="11" customFormat="1" ht="12.75">
      <c r="A31" s="45" t="s">
        <v>44</v>
      </c>
      <c r="B31" s="47">
        <f>SUM(B27:B29)</f>
        <v>4341</v>
      </c>
      <c r="D31" s="47">
        <f>SUM(D27:D29)</f>
        <v>3791</v>
      </c>
      <c r="F31" s="47">
        <f>SUM(F27:F29)</f>
        <v>4341</v>
      </c>
      <c r="H31" s="47">
        <f>SUM(H27:H29)</f>
        <v>3791</v>
      </c>
    </row>
    <row r="32" spans="1:8" s="11" customFormat="1" ht="12.75">
      <c r="A32" s="45"/>
      <c r="B32" s="47"/>
      <c r="D32" s="47"/>
      <c r="F32" s="47"/>
      <c r="H32" s="47"/>
    </row>
    <row r="33" spans="1:8" s="11" customFormat="1" ht="12.75">
      <c r="A33" s="45" t="s">
        <v>11</v>
      </c>
      <c r="B33" s="47">
        <v>-1144</v>
      </c>
      <c r="D33" s="47">
        <v>-781</v>
      </c>
      <c r="F33" s="47">
        <v>-1144</v>
      </c>
      <c r="H33" s="47">
        <v>-781</v>
      </c>
    </row>
    <row r="34" spans="1:8" s="11" customFormat="1" ht="12.75">
      <c r="A34" s="45"/>
      <c r="B34" s="48"/>
      <c r="D34" s="48"/>
      <c r="F34" s="48"/>
      <c r="H34" s="48"/>
    </row>
    <row r="35" spans="1:11" s="11" customFormat="1" ht="13.5" thickBot="1">
      <c r="A35" s="45" t="s">
        <v>161</v>
      </c>
      <c r="B35" s="49">
        <f>SUM(B31:B34)</f>
        <v>3197</v>
      </c>
      <c r="D35" s="49">
        <f>SUM(D31:D34)</f>
        <v>3010</v>
      </c>
      <c r="F35" s="49">
        <f>SUM(F31:F34)</f>
        <v>3197</v>
      </c>
      <c r="H35" s="49">
        <f>SUM(H31:H34)</f>
        <v>3010</v>
      </c>
      <c r="K35" s="117"/>
    </row>
    <row r="36" spans="1:8" s="11" customFormat="1" ht="13.5" thickTop="1">
      <c r="A36" s="45"/>
      <c r="B36" s="3"/>
      <c r="C36" s="14"/>
      <c r="D36" s="3"/>
      <c r="E36" s="14"/>
      <c r="F36" s="3"/>
      <c r="G36" s="14"/>
      <c r="H36" s="3"/>
    </row>
    <row r="37" spans="1:10" s="11" customFormat="1" ht="12.75">
      <c r="A37" s="99" t="s">
        <v>159</v>
      </c>
      <c r="B37" s="3"/>
      <c r="C37" s="14"/>
      <c r="D37" s="3"/>
      <c r="E37" s="14"/>
      <c r="F37" s="3"/>
      <c r="G37" s="14"/>
      <c r="H37" s="3"/>
      <c r="I37" s="14"/>
      <c r="J37" s="14"/>
    </row>
    <row r="38" spans="1:10" s="11" customFormat="1" ht="12.75">
      <c r="A38" s="17" t="s">
        <v>186</v>
      </c>
      <c r="B38" s="1">
        <f>B35</f>
        <v>3197</v>
      </c>
      <c r="C38" s="14"/>
      <c r="D38" s="1">
        <v>3010</v>
      </c>
      <c r="E38" s="14"/>
      <c r="F38" s="1">
        <f>F35</f>
        <v>3197</v>
      </c>
      <c r="G38" s="14"/>
      <c r="H38" s="1">
        <v>3010</v>
      </c>
      <c r="I38" s="14"/>
      <c r="J38" s="14"/>
    </row>
    <row r="39" spans="1:10" s="11" customFormat="1" ht="12.75">
      <c r="A39" s="17" t="s">
        <v>187</v>
      </c>
      <c r="B39" s="1">
        <v>0</v>
      </c>
      <c r="C39" s="14"/>
      <c r="D39" s="1">
        <v>0</v>
      </c>
      <c r="E39" s="14"/>
      <c r="F39" s="1">
        <v>0</v>
      </c>
      <c r="G39" s="14"/>
      <c r="H39" s="1">
        <v>0</v>
      </c>
      <c r="I39" s="14"/>
      <c r="J39" s="14"/>
    </row>
    <row r="40" spans="1:10" s="11" customFormat="1" ht="13.5" thickBot="1">
      <c r="A40" s="11" t="s">
        <v>161</v>
      </c>
      <c r="B40" s="42">
        <f>B38+B39</f>
        <v>3197</v>
      </c>
      <c r="C40" s="14"/>
      <c r="D40" s="42">
        <f>D38+D39</f>
        <v>3010</v>
      </c>
      <c r="E40" s="14"/>
      <c r="F40" s="42">
        <f>F38+F39</f>
        <v>3197</v>
      </c>
      <c r="G40" s="14"/>
      <c r="H40" s="42">
        <f>H38+H39</f>
        <v>3010</v>
      </c>
      <c r="I40" s="14"/>
      <c r="J40" s="14"/>
    </row>
    <row r="41" spans="1:10" s="11" customFormat="1" ht="13.5" thickTop="1">
      <c r="A41" s="62"/>
      <c r="B41" s="3"/>
      <c r="C41" s="14"/>
      <c r="D41" s="3"/>
      <c r="E41" s="14"/>
      <c r="F41" s="3"/>
      <c r="G41" s="14"/>
      <c r="H41" s="3"/>
      <c r="I41" s="14"/>
      <c r="J41" s="14"/>
    </row>
    <row r="42" spans="1:10" s="11" customFormat="1" ht="12.75">
      <c r="A42" s="99" t="s">
        <v>188</v>
      </c>
      <c r="B42" s="15"/>
      <c r="C42" s="3"/>
      <c r="D42" s="15"/>
      <c r="E42" s="3"/>
      <c r="F42" s="15"/>
      <c r="G42" s="14"/>
      <c r="H42" s="15"/>
      <c r="I42" s="14"/>
      <c r="J42" s="14"/>
    </row>
    <row r="43" spans="1:8" s="11" customFormat="1" ht="13.5" thickBot="1">
      <c r="A43" s="98" t="s">
        <v>214</v>
      </c>
      <c r="B43" s="16">
        <f>Notes!E338</f>
        <v>3.196616406031276</v>
      </c>
      <c r="C43" s="2"/>
      <c r="D43" s="16">
        <v>3.0099398012039758</v>
      </c>
      <c r="E43" s="2"/>
      <c r="F43" s="16">
        <f>Notes!I338</f>
        <v>3.196616406031276</v>
      </c>
      <c r="H43" s="16">
        <v>3.0099398012039758</v>
      </c>
    </row>
    <row r="44" s="11" customFormat="1" ht="13.5" thickTop="1">
      <c r="A44" s="45"/>
    </row>
    <row r="45" spans="1:8" s="11" customFormat="1" ht="13.5" thickBot="1">
      <c r="A45" s="45" t="s">
        <v>215</v>
      </c>
      <c r="B45" s="16">
        <f>Notes!E357</f>
        <v>3.154820055853242</v>
      </c>
      <c r="C45" s="2"/>
      <c r="D45" s="16">
        <v>2.9679149657851664</v>
      </c>
      <c r="E45" s="2"/>
      <c r="F45" s="16">
        <f>Notes!I357</f>
        <v>3.154820055853242</v>
      </c>
      <c r="H45" s="16">
        <v>2.9679149657851664</v>
      </c>
    </row>
    <row r="46" spans="1:8" s="11" customFormat="1" ht="13.5" thickTop="1">
      <c r="A46" s="45"/>
      <c r="B46" s="17"/>
      <c r="D46" s="4"/>
      <c r="F46" s="17"/>
      <c r="H46" s="4"/>
    </row>
    <row r="47" spans="1:8" s="11" customFormat="1" ht="12.75">
      <c r="A47" s="5" t="s">
        <v>36</v>
      </c>
      <c r="D47" s="12"/>
      <c r="F47" s="12"/>
      <c r="H47" s="12"/>
    </row>
    <row r="48" spans="4:8" s="11" customFormat="1" ht="12.75">
      <c r="D48" s="12"/>
      <c r="F48" s="12"/>
      <c r="H48" s="12"/>
    </row>
    <row r="49" spans="1:8" s="11" customFormat="1" ht="12.75">
      <c r="A49" s="43"/>
      <c r="B49" s="43"/>
      <c r="C49" s="43"/>
      <c r="D49" s="43"/>
      <c r="E49" s="43"/>
      <c r="F49" s="43"/>
      <c r="G49" s="43"/>
      <c r="H49" s="43"/>
    </row>
    <row r="50" spans="1:8" ht="12.75">
      <c r="A50" s="38"/>
      <c r="B50" s="38"/>
      <c r="C50" s="38"/>
      <c r="D50" s="38"/>
      <c r="E50" s="38"/>
      <c r="F50" s="38"/>
      <c r="G50" s="38"/>
      <c r="H50" s="38"/>
    </row>
  </sheetData>
  <mergeCells count="2">
    <mergeCell ref="F10:H10"/>
    <mergeCell ref="B10:D10"/>
  </mergeCells>
  <printOptions/>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5"/>
  <sheetViews>
    <sheetView workbookViewId="0" topLeftCell="A41">
      <selection activeCell="A41" sqref="A41"/>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155</v>
      </c>
    </row>
    <row r="6" ht="12.75">
      <c r="A6" s="9" t="s">
        <v>151</v>
      </c>
    </row>
    <row r="7" ht="12.75">
      <c r="A7" s="9"/>
    </row>
    <row r="8" spans="2:4" ht="12.75">
      <c r="B8" s="46"/>
      <c r="D8" s="6" t="s">
        <v>20</v>
      </c>
    </row>
    <row r="9" spans="2:4" ht="12.75">
      <c r="B9" s="6" t="s">
        <v>147</v>
      </c>
      <c r="D9" s="6" t="s">
        <v>21</v>
      </c>
    </row>
    <row r="10" spans="2:4" ht="12.75">
      <c r="B10" s="6" t="s">
        <v>18</v>
      </c>
      <c r="D10" s="6" t="s">
        <v>22</v>
      </c>
    </row>
    <row r="11" spans="2:4" ht="12.75">
      <c r="B11" s="6" t="s">
        <v>37</v>
      </c>
      <c r="D11" s="6" t="s">
        <v>23</v>
      </c>
    </row>
    <row r="12" spans="2:4" ht="12.75">
      <c r="B12" s="6" t="s">
        <v>19</v>
      </c>
      <c r="D12" s="6" t="s">
        <v>24</v>
      </c>
    </row>
    <row r="13" spans="2:4" ht="12.75">
      <c r="B13" s="18" t="s">
        <v>153</v>
      </c>
      <c r="D13" s="18" t="s">
        <v>152</v>
      </c>
    </row>
    <row r="14" spans="2:4" ht="12.75">
      <c r="B14" s="6" t="s">
        <v>12</v>
      </c>
      <c r="D14" s="6" t="s">
        <v>12</v>
      </c>
    </row>
    <row r="15" ht="12.75">
      <c r="A15" s="142" t="s">
        <v>251</v>
      </c>
    </row>
    <row r="16" ht="12.75">
      <c r="A16" s="142" t="s">
        <v>252</v>
      </c>
    </row>
    <row r="17" spans="1:8" s="11" customFormat="1" ht="12.75">
      <c r="A17" s="11" t="s">
        <v>8</v>
      </c>
      <c r="B17" s="11">
        <v>47354</v>
      </c>
      <c r="D17" s="12">
        <v>47363</v>
      </c>
      <c r="F17" s="12"/>
      <c r="H17" s="12"/>
    </row>
    <row r="18" spans="1:8" s="11" customFormat="1" ht="12.75">
      <c r="A18" s="11" t="s">
        <v>182</v>
      </c>
      <c r="B18" s="2">
        <v>3151</v>
      </c>
      <c r="D18" s="47">
        <v>3151</v>
      </c>
      <c r="F18" s="12"/>
      <c r="H18" s="12"/>
    </row>
    <row r="19" spans="1:8" s="11" customFormat="1" ht="12.75">
      <c r="A19" s="19" t="s">
        <v>189</v>
      </c>
      <c r="B19" s="52">
        <f>SUM(B17:B18)</f>
        <v>50505</v>
      </c>
      <c r="D19" s="52">
        <f>SUM(D17:D18)</f>
        <v>50514</v>
      </c>
      <c r="F19" s="12"/>
      <c r="H19" s="12"/>
    </row>
    <row r="20" spans="1:8" s="11" customFormat="1" ht="12.75">
      <c r="A20" s="19"/>
      <c r="D20" s="12"/>
      <c r="F20" s="12"/>
      <c r="H20" s="12"/>
    </row>
    <row r="21" spans="1:8" s="11" customFormat="1" ht="12.75">
      <c r="A21" s="141" t="s">
        <v>253</v>
      </c>
      <c r="D21" s="12"/>
      <c r="F21" s="12"/>
      <c r="H21" s="12"/>
    </row>
    <row r="22" spans="1:8" s="11" customFormat="1" ht="12.75">
      <c r="A22" s="14" t="s">
        <v>9</v>
      </c>
      <c r="B22" s="20">
        <v>18338</v>
      </c>
      <c r="C22" s="14"/>
      <c r="D22" s="21">
        <v>16742</v>
      </c>
      <c r="E22" s="14"/>
      <c r="F22" s="4"/>
      <c r="G22" s="14"/>
      <c r="H22" s="12"/>
    </row>
    <row r="23" spans="1:8" s="11" customFormat="1" ht="12.75">
      <c r="A23" s="14" t="s">
        <v>119</v>
      </c>
      <c r="B23" s="22">
        <v>9688</v>
      </c>
      <c r="C23" s="14"/>
      <c r="D23" s="23">
        <v>8463</v>
      </c>
      <c r="E23" s="14"/>
      <c r="F23" s="4"/>
      <c r="G23" s="14"/>
      <c r="H23" s="12"/>
    </row>
    <row r="24" spans="1:8" s="11" customFormat="1" ht="12.75">
      <c r="A24" s="14" t="s">
        <v>13</v>
      </c>
      <c r="B24" s="22">
        <v>12</v>
      </c>
      <c r="C24" s="14"/>
      <c r="D24" s="23">
        <v>14</v>
      </c>
      <c r="E24" s="14"/>
      <c r="F24" s="4"/>
      <c r="G24" s="14"/>
      <c r="H24" s="12"/>
    </row>
    <row r="25" spans="1:8" s="11" customFormat="1" ht="12.75">
      <c r="A25" s="14" t="s">
        <v>10</v>
      </c>
      <c r="B25" s="22">
        <v>5409</v>
      </c>
      <c r="C25" s="14"/>
      <c r="D25" s="24">
        <v>6233</v>
      </c>
      <c r="E25" s="14"/>
      <c r="F25" s="4"/>
      <c r="G25" s="14"/>
      <c r="H25" s="12"/>
    </row>
    <row r="26" spans="1:8" s="11" customFormat="1" ht="12.75">
      <c r="A26" s="19" t="s">
        <v>190</v>
      </c>
      <c r="B26" s="25">
        <f>SUM(B22:B25)</f>
        <v>33447</v>
      </c>
      <c r="C26" s="14"/>
      <c r="D26" s="25">
        <f>SUM(D22:D25)</f>
        <v>31452</v>
      </c>
      <c r="E26" s="14"/>
      <c r="F26" s="4"/>
      <c r="G26" s="14"/>
      <c r="H26" s="12"/>
    </row>
    <row r="27" spans="1:8" s="11" customFormat="1" ht="13.5" thickBot="1">
      <c r="A27" s="19" t="s">
        <v>193</v>
      </c>
      <c r="B27" s="26">
        <f>B19+B26</f>
        <v>83952</v>
      </c>
      <c r="D27" s="26">
        <f>D19+D26</f>
        <v>81966</v>
      </c>
      <c r="F27" s="12"/>
      <c r="H27" s="12"/>
    </row>
    <row r="28" spans="2:8" s="11" customFormat="1" ht="13.5" thickTop="1">
      <c r="B28" s="14"/>
      <c r="D28" s="14"/>
      <c r="F28" s="12"/>
      <c r="H28" s="12"/>
    </row>
    <row r="29" spans="1:8" s="11" customFormat="1" ht="12.75">
      <c r="A29" s="141" t="s">
        <v>254</v>
      </c>
      <c r="F29" s="12"/>
      <c r="H29" s="12"/>
    </row>
    <row r="30" spans="1:4" ht="12.75">
      <c r="A30" s="45" t="s">
        <v>183</v>
      </c>
      <c r="B30" s="11">
        <v>50006</v>
      </c>
      <c r="D30" s="27">
        <v>50006</v>
      </c>
    </row>
    <row r="31" spans="1:6" ht="12.75">
      <c r="A31" s="97" t="s">
        <v>131</v>
      </c>
      <c r="B31" s="14">
        <v>26815</v>
      </c>
      <c r="D31" s="14">
        <v>17425</v>
      </c>
      <c r="F31" s="87"/>
    </row>
    <row r="32" spans="1:4" ht="12.75">
      <c r="A32" s="96" t="s">
        <v>242</v>
      </c>
      <c r="B32" s="28">
        <f>SUM(B30:B31)</f>
        <v>76821</v>
      </c>
      <c r="D32" s="28">
        <f>SUM(D30:D31)</f>
        <v>67431</v>
      </c>
    </row>
    <row r="33" spans="1:4" ht="12.75">
      <c r="A33" s="45" t="s">
        <v>244</v>
      </c>
      <c r="B33" s="13">
        <v>0</v>
      </c>
      <c r="D33" s="13">
        <v>0</v>
      </c>
    </row>
    <row r="34" spans="1:4" ht="12.75">
      <c r="A34" s="96" t="s">
        <v>243</v>
      </c>
      <c r="B34" s="14">
        <f>SUM(B32:B33)</f>
        <v>76821</v>
      </c>
      <c r="D34" s="14">
        <f>SUM(D32:D33)</f>
        <v>67431</v>
      </c>
    </row>
    <row r="35" spans="1:4" ht="12.75">
      <c r="A35" s="96"/>
      <c r="B35" s="14"/>
      <c r="D35" s="14"/>
    </row>
    <row r="36" spans="1:4" ht="12.75">
      <c r="A36" s="142" t="s">
        <v>255</v>
      </c>
      <c r="B36" s="14">
        <v>0</v>
      </c>
      <c r="D36" s="14">
        <v>6193</v>
      </c>
    </row>
    <row r="37" spans="1:4" ht="12.75">
      <c r="A37" s="96"/>
      <c r="B37" s="14"/>
      <c r="D37" s="14"/>
    </row>
    <row r="38" spans="1:4" ht="12.75">
      <c r="A38" s="96" t="s">
        <v>256</v>
      </c>
      <c r="B38" s="14"/>
      <c r="D38" s="14"/>
    </row>
    <row r="39" spans="1:4" ht="12.75">
      <c r="A39" s="96" t="s">
        <v>257</v>
      </c>
      <c r="B39" s="14"/>
      <c r="D39" s="14"/>
    </row>
    <row r="40" spans="1:4" ht="12.75">
      <c r="A40" s="45" t="s">
        <v>137</v>
      </c>
      <c r="B40" s="14">
        <v>4122</v>
      </c>
      <c r="D40" s="14">
        <v>4027</v>
      </c>
    </row>
    <row r="41" spans="1:4" ht="12.75">
      <c r="A41" s="96" t="s">
        <v>191</v>
      </c>
      <c r="B41" s="122">
        <f>SUM(B40)</f>
        <v>4122</v>
      </c>
      <c r="D41" s="122">
        <f>SUM(D40)</f>
        <v>4027</v>
      </c>
    </row>
    <row r="42" spans="1:4" ht="12.75">
      <c r="A42" s="96"/>
      <c r="B42" s="14"/>
      <c r="D42" s="14"/>
    </row>
    <row r="43" spans="1:4" ht="12.75">
      <c r="A43" s="96" t="s">
        <v>266</v>
      </c>
      <c r="B43" s="14"/>
      <c r="D43" s="14"/>
    </row>
    <row r="44" spans="1:4" ht="12.75">
      <c r="A44" s="14" t="s">
        <v>57</v>
      </c>
      <c r="B44" s="20">
        <v>2325</v>
      </c>
      <c r="C44" s="14"/>
      <c r="D44" s="21">
        <v>3802</v>
      </c>
    </row>
    <row r="45" spans="1:4" ht="12.75">
      <c r="A45" s="14" t="s">
        <v>11</v>
      </c>
      <c r="B45" s="123">
        <v>684</v>
      </c>
      <c r="C45" s="14"/>
      <c r="D45" s="124">
        <v>513</v>
      </c>
    </row>
    <row r="46" spans="1:4" ht="12.75">
      <c r="A46" s="96" t="s">
        <v>192</v>
      </c>
      <c r="B46" s="25">
        <f>SUM(B44:B45)</f>
        <v>3009</v>
      </c>
      <c r="C46" s="14"/>
      <c r="D46" s="25">
        <f>SUM(D44:D45)</f>
        <v>4315</v>
      </c>
    </row>
    <row r="47" spans="1:4" ht="12.75">
      <c r="A47" s="142" t="s">
        <v>258</v>
      </c>
      <c r="B47" s="14">
        <f>B41+B46</f>
        <v>7131</v>
      </c>
      <c r="C47" s="14"/>
      <c r="D47" s="14">
        <f>D41+D46</f>
        <v>8342</v>
      </c>
    </row>
    <row r="48" spans="1:4" ht="12.75">
      <c r="A48" s="45"/>
      <c r="B48" s="14"/>
      <c r="D48" s="14"/>
    </row>
    <row r="49" spans="1:4" ht="13.5" thickBot="1">
      <c r="A49" s="96" t="s">
        <v>194</v>
      </c>
      <c r="B49" s="26">
        <f>B34+B36+B47</f>
        <v>83952</v>
      </c>
      <c r="D49" s="26">
        <f>D34+D36+D47</f>
        <v>81966</v>
      </c>
    </row>
    <row r="50" spans="1:8" ht="13.5" thickTop="1">
      <c r="A50" s="29"/>
      <c r="B50" s="30"/>
      <c r="F50" s="31"/>
      <c r="H50" s="32"/>
    </row>
    <row r="51" spans="1:8" ht="12.75">
      <c r="A51" s="44" t="s">
        <v>154</v>
      </c>
      <c r="B51" s="45">
        <f>B32/100012</f>
        <v>0.7681178258608967</v>
      </c>
      <c r="D51" s="45">
        <f>D32/100012</f>
        <v>0.674229092508899</v>
      </c>
      <c r="F51" s="31"/>
      <c r="H51" s="32"/>
    </row>
    <row r="52" spans="1:8" ht="12.75">
      <c r="A52" s="29"/>
      <c r="B52" s="30"/>
      <c r="F52" s="31"/>
      <c r="H52" s="32"/>
    </row>
    <row r="53" spans="1:9" ht="12.75">
      <c r="A53" s="44" t="s">
        <v>38</v>
      </c>
      <c r="B53" s="33"/>
      <c r="F53" s="34"/>
      <c r="H53" s="35"/>
      <c r="I53" s="36"/>
    </row>
    <row r="54" spans="1:9" ht="12.75">
      <c r="A54" s="11"/>
      <c r="B54" s="33"/>
      <c r="F54" s="34"/>
      <c r="H54" s="35"/>
      <c r="I54" s="36"/>
    </row>
    <row r="55" spans="1:9" ht="12.75">
      <c r="A55" s="11"/>
      <c r="B55" s="33"/>
      <c r="F55" s="34"/>
      <c r="H55" s="35"/>
      <c r="I55" s="36"/>
    </row>
    <row r="56" spans="1:9" ht="12.75">
      <c r="A56" s="11"/>
      <c r="B56" s="33"/>
      <c r="F56" s="34"/>
      <c r="H56" s="35"/>
      <c r="I56" s="36"/>
    </row>
    <row r="57" spans="1:9" ht="12.75">
      <c r="A57" s="11"/>
      <c r="B57" s="33"/>
      <c r="F57" s="34"/>
      <c r="H57" s="35"/>
      <c r="I57" s="36"/>
    </row>
    <row r="58" spans="1:9" ht="12.75">
      <c r="A58" s="11"/>
      <c r="B58" s="33"/>
      <c r="F58" s="34"/>
      <c r="H58" s="35"/>
      <c r="I58" s="36"/>
    </row>
    <row r="59" spans="1:9" ht="12.75">
      <c r="A59" s="11"/>
      <c r="B59" s="33"/>
      <c r="F59" s="34"/>
      <c r="H59" s="35"/>
      <c r="I59" s="36"/>
    </row>
    <row r="60" spans="1:9" ht="12.75">
      <c r="A60" s="11"/>
      <c r="B60" s="33"/>
      <c r="F60" s="34"/>
      <c r="H60" s="35"/>
      <c r="I60" s="36"/>
    </row>
    <row r="61" spans="1:9" ht="12.75">
      <c r="A61" s="11"/>
      <c r="B61" s="33"/>
      <c r="F61" s="34"/>
      <c r="H61" s="35"/>
      <c r="I61" s="36"/>
    </row>
    <row r="62" ht="12.75">
      <c r="A62" s="11" t="s">
        <v>39</v>
      </c>
    </row>
    <row r="63" ht="12.75">
      <c r="A63" s="11"/>
    </row>
    <row r="64" ht="12.75">
      <c r="A64" s="11"/>
    </row>
    <row r="65" ht="12.75">
      <c r="A65" s="11"/>
    </row>
  </sheetData>
  <printOptions/>
  <pageMargins left="1" right="1" top="0.5" bottom="0.5" header="0.5" footer="0.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workbookViewId="0" topLeftCell="A1">
      <selection activeCell="A24" sqref="A24"/>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1.140625" style="11" customWidth="1"/>
    <col min="6" max="6" width="12.28125" style="11" customWidth="1"/>
    <col min="7" max="7" width="10.00390625" style="11" customWidth="1"/>
    <col min="8" max="16384" width="9.140625" style="5" customWidth="1"/>
  </cols>
  <sheetData>
    <row r="1" spans="1:8" ht="12.75">
      <c r="A1" s="7"/>
      <c r="B1" s="5"/>
      <c r="C1" s="5"/>
      <c r="D1" s="6"/>
      <c r="E1" s="5"/>
      <c r="F1" s="6"/>
      <c r="G1" s="5"/>
      <c r="H1" s="6"/>
    </row>
    <row r="2" spans="1:8" ht="12.75">
      <c r="A2" s="8"/>
      <c r="B2" s="5"/>
      <c r="C2" s="5"/>
      <c r="D2" s="6"/>
      <c r="E2" s="5"/>
      <c r="F2" s="6"/>
      <c r="G2" s="5"/>
      <c r="H2" s="6"/>
    </row>
    <row r="3" spans="1:8" ht="12.75">
      <c r="A3" s="8"/>
      <c r="B3" s="5"/>
      <c r="C3" s="5"/>
      <c r="D3" s="6"/>
      <c r="E3" s="5"/>
      <c r="F3" s="6"/>
      <c r="G3" s="5"/>
      <c r="H3" s="6"/>
    </row>
    <row r="4" spans="1:8" ht="12.75">
      <c r="A4" s="9" t="s">
        <v>155</v>
      </c>
      <c r="B4" s="5"/>
      <c r="C4" s="5"/>
      <c r="D4" s="6"/>
      <c r="E4" s="5"/>
      <c r="F4" s="6"/>
      <c r="G4" s="5"/>
      <c r="H4" s="6"/>
    </row>
    <row r="5" spans="1:8" ht="12.75">
      <c r="A5" s="9"/>
      <c r="B5" s="5"/>
      <c r="C5" s="5"/>
      <c r="D5" s="6"/>
      <c r="E5" s="5"/>
      <c r="F5" s="6"/>
      <c r="G5" s="5"/>
      <c r="H5" s="6"/>
    </row>
    <row r="6" ht="12.75">
      <c r="A6" s="9" t="s">
        <v>40</v>
      </c>
    </row>
    <row r="7" ht="12.75">
      <c r="A7" s="9" t="s">
        <v>158</v>
      </c>
    </row>
    <row r="8" ht="12.75">
      <c r="A8" s="9" t="s">
        <v>17</v>
      </c>
    </row>
    <row r="9" ht="12.75">
      <c r="A9" s="9"/>
    </row>
    <row r="11" spans="4:8" ht="12.75">
      <c r="D11" s="12" t="s">
        <v>41</v>
      </c>
      <c r="E11" s="12" t="s">
        <v>41</v>
      </c>
      <c r="F11" s="12" t="s">
        <v>132</v>
      </c>
      <c r="G11" s="12" t="s">
        <v>160</v>
      </c>
      <c r="H11" s="6"/>
    </row>
    <row r="12" spans="4:8" ht="12.75">
      <c r="D12" s="12" t="s">
        <v>32</v>
      </c>
      <c r="E12" s="12" t="s">
        <v>116</v>
      </c>
      <c r="F12" s="12" t="s">
        <v>133</v>
      </c>
      <c r="G12" s="12" t="s">
        <v>156</v>
      </c>
      <c r="H12" s="6"/>
    </row>
    <row r="13" spans="4:8" ht="12.75">
      <c r="D13" s="12" t="s">
        <v>12</v>
      </c>
      <c r="E13" s="12" t="s">
        <v>12</v>
      </c>
      <c r="F13" s="12" t="s">
        <v>12</v>
      </c>
      <c r="G13" s="12" t="s">
        <v>12</v>
      </c>
      <c r="H13" s="6"/>
    </row>
    <row r="14" spans="4:8" ht="12.75">
      <c r="D14" s="12"/>
      <c r="E14" s="12"/>
      <c r="F14" s="12"/>
      <c r="G14" s="12"/>
      <c r="H14" s="6"/>
    </row>
    <row r="15" spans="1:8" ht="12.75">
      <c r="A15" s="9" t="s">
        <v>195</v>
      </c>
      <c r="D15" s="5"/>
      <c r="E15" s="5"/>
      <c r="F15" s="5"/>
      <c r="G15" s="5"/>
      <c r="H15" s="6"/>
    </row>
    <row r="16" spans="1:8" ht="12.75">
      <c r="A16" s="111" t="s">
        <v>196</v>
      </c>
      <c r="D16" s="12">
        <v>50006</v>
      </c>
      <c r="E16" s="12">
        <v>3110</v>
      </c>
      <c r="F16" s="12">
        <v>14315</v>
      </c>
      <c r="G16" s="12">
        <f>SUM(D16:F16)</f>
        <v>67431</v>
      </c>
      <c r="H16" s="6"/>
    </row>
    <row r="17" spans="1:8" ht="12.75">
      <c r="A17" s="112" t="s">
        <v>229</v>
      </c>
      <c r="D17" s="12"/>
      <c r="E17" s="12"/>
      <c r="F17" s="12"/>
      <c r="G17" s="12"/>
      <c r="H17" s="6"/>
    </row>
    <row r="18" spans="1:8" ht="12.75">
      <c r="A18" s="39" t="s">
        <v>230</v>
      </c>
      <c r="D18" s="12"/>
      <c r="E18" s="12"/>
      <c r="F18" s="12"/>
      <c r="G18" s="12"/>
      <c r="H18" s="6"/>
    </row>
    <row r="19" spans="1:8" ht="12.75">
      <c r="A19" s="39" t="s">
        <v>231</v>
      </c>
      <c r="D19" s="114">
        <v>0</v>
      </c>
      <c r="E19" s="114">
        <v>0</v>
      </c>
      <c r="F19" s="114">
        <v>6193</v>
      </c>
      <c r="G19" s="114">
        <f>SUM(D19:F19)</f>
        <v>6193</v>
      </c>
      <c r="H19" s="6"/>
    </row>
    <row r="20" spans="1:7" ht="12.75">
      <c r="A20" s="9" t="s">
        <v>245</v>
      </c>
      <c r="D20" s="14">
        <f>SUM(D16:D19)</f>
        <v>50006</v>
      </c>
      <c r="E20" s="14">
        <f>SUM(E16:E19)</f>
        <v>3110</v>
      </c>
      <c r="F20" s="14">
        <f>SUM(F16:F19)</f>
        <v>20508</v>
      </c>
      <c r="G20" s="2">
        <f>SUM(D20:F20)</f>
        <v>73624</v>
      </c>
    </row>
    <row r="21" spans="1:7" ht="12.75">
      <c r="A21" s="9"/>
      <c r="D21" s="14"/>
      <c r="E21" s="14"/>
      <c r="F21" s="14"/>
      <c r="G21" s="2"/>
    </row>
    <row r="22" spans="1:7" ht="12.75">
      <c r="A22" s="5" t="s">
        <v>161</v>
      </c>
      <c r="D22" s="14">
        <v>0</v>
      </c>
      <c r="E22" s="14">
        <v>0</v>
      </c>
      <c r="F22" s="14">
        <f>'IS'!$B$35</f>
        <v>3197</v>
      </c>
      <c r="G22" s="2">
        <f>SUM(D22:F22)</f>
        <v>3197</v>
      </c>
    </row>
    <row r="23" spans="4:7" ht="12.75">
      <c r="D23" s="14"/>
      <c r="E23" s="14"/>
      <c r="F23" s="14"/>
      <c r="G23" s="14"/>
    </row>
    <row r="24" spans="1:7" ht="13.5" thickBot="1">
      <c r="A24" s="9" t="s">
        <v>216</v>
      </c>
      <c r="D24" s="26">
        <f>SUM(D20:D23)</f>
        <v>50006</v>
      </c>
      <c r="E24" s="26">
        <f>SUM(E20:E23)</f>
        <v>3110</v>
      </c>
      <c r="F24" s="26">
        <f>SUM(F20:F23)</f>
        <v>23705</v>
      </c>
      <c r="G24" s="26">
        <f>SUM(G20:G23)</f>
        <v>76821</v>
      </c>
    </row>
    <row r="25" spans="4:7" ht="13.5" thickTop="1">
      <c r="D25" s="14"/>
      <c r="E25" s="14"/>
      <c r="F25" s="14"/>
      <c r="G25" s="14"/>
    </row>
    <row r="26" spans="1:7" ht="12.75">
      <c r="A26" s="9" t="s">
        <v>217</v>
      </c>
      <c r="D26" s="14">
        <v>50000</v>
      </c>
      <c r="E26" s="14">
        <v>3100</v>
      </c>
      <c r="F26" s="14">
        <v>5363</v>
      </c>
      <c r="G26" s="2">
        <f>SUM(D26:F26)</f>
        <v>58463</v>
      </c>
    </row>
    <row r="27" spans="4:7" ht="12.75">
      <c r="D27" s="14"/>
      <c r="E27" s="14"/>
      <c r="F27" s="14"/>
      <c r="G27" s="14"/>
    </row>
    <row r="28" spans="1:7" ht="12.75">
      <c r="A28" s="5" t="s">
        <v>161</v>
      </c>
      <c r="D28" s="14">
        <v>0</v>
      </c>
      <c r="E28" s="14">
        <v>0</v>
      </c>
      <c r="F28" s="3">
        <v>3010</v>
      </c>
      <c r="G28" s="2">
        <f>SUM(D28:F28)</f>
        <v>3010</v>
      </c>
    </row>
    <row r="29" spans="4:7" ht="12.75">
      <c r="D29" s="14"/>
      <c r="E29" s="14"/>
      <c r="F29" s="14"/>
      <c r="G29" s="14"/>
    </row>
    <row r="30" spans="1:7" ht="12.75">
      <c r="A30" s="5" t="s">
        <v>125</v>
      </c>
      <c r="D30" s="14">
        <v>6</v>
      </c>
      <c r="E30" s="14">
        <v>9</v>
      </c>
      <c r="F30" s="14">
        <v>0</v>
      </c>
      <c r="G30" s="2">
        <f>SUM(D30:F30)</f>
        <v>15</v>
      </c>
    </row>
    <row r="31" spans="4:7" ht="12.75">
      <c r="D31" s="14"/>
      <c r="E31" s="14"/>
      <c r="F31" s="14"/>
      <c r="G31" s="14"/>
    </row>
    <row r="32" spans="1:7" ht="13.5" thickBot="1">
      <c r="A32" s="9" t="s">
        <v>218</v>
      </c>
      <c r="D32" s="26">
        <f>SUM(D26:D30)</f>
        <v>50006</v>
      </c>
      <c r="E32" s="26">
        <f>SUM(E26:E30)</f>
        <v>3109</v>
      </c>
      <c r="F32" s="26">
        <f>SUM(F26:F30)</f>
        <v>8373</v>
      </c>
      <c r="G32" s="26">
        <f>SUM(G26:G30)</f>
        <v>61488</v>
      </c>
    </row>
    <row r="33" spans="4:7" ht="13.5" thickTop="1">
      <c r="D33" s="14"/>
      <c r="E33" s="14"/>
      <c r="F33" s="14"/>
      <c r="G33" s="14"/>
    </row>
    <row r="34" ht="12.75">
      <c r="A34" s="11"/>
    </row>
    <row r="35" ht="12.75">
      <c r="A35" s="11" t="s">
        <v>36</v>
      </c>
    </row>
    <row r="36" ht="12.75">
      <c r="A36" s="11"/>
    </row>
    <row r="37" spans="1:7" ht="12.75">
      <c r="A37" s="43"/>
      <c r="B37" s="43"/>
      <c r="C37" s="43"/>
      <c r="D37" s="43"/>
      <c r="E37" s="43"/>
      <c r="F37" s="43"/>
      <c r="G37" s="43"/>
    </row>
    <row r="38" ht="12.75">
      <c r="A38" s="11"/>
    </row>
    <row r="39" ht="12.75">
      <c r="A39" s="11"/>
    </row>
    <row r="40" ht="12.75">
      <c r="A40" s="11"/>
    </row>
    <row r="41" ht="12.75">
      <c r="A41" s="11"/>
    </row>
    <row r="42" ht="12.75">
      <c r="H42" s="38"/>
    </row>
  </sheetData>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H68"/>
  <sheetViews>
    <sheetView workbookViewId="0" topLeftCell="A1">
      <selection activeCell="E20" sqref="E20"/>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5"/>
      <c r="D1" s="6"/>
      <c r="E1" s="5"/>
      <c r="F1" s="6"/>
      <c r="H1" s="6"/>
    </row>
    <row r="2" spans="1:8" ht="12.75">
      <c r="A2" s="8"/>
      <c r="C2" s="5"/>
      <c r="D2" s="6"/>
      <c r="E2" s="5"/>
      <c r="F2" s="6"/>
      <c r="H2" s="6"/>
    </row>
    <row r="3" spans="1:8" ht="12.75">
      <c r="A3" s="8"/>
      <c r="C3" s="5"/>
      <c r="D3" s="6"/>
      <c r="E3" s="5"/>
      <c r="F3" s="6"/>
      <c r="H3" s="6"/>
    </row>
    <row r="4" spans="1:8" ht="12.75">
      <c r="A4" s="9" t="s">
        <v>184</v>
      </c>
      <c r="C4" s="5"/>
      <c r="D4" s="6"/>
      <c r="E4" s="5"/>
      <c r="F4" s="6"/>
      <c r="H4" s="6"/>
    </row>
    <row r="5" spans="1:8" ht="12.75">
      <c r="A5" s="9" t="s">
        <v>185</v>
      </c>
      <c r="C5" s="5"/>
      <c r="D5" s="6"/>
      <c r="E5" s="5"/>
      <c r="F5" s="6"/>
      <c r="H5" s="6"/>
    </row>
    <row r="6" spans="1:8" ht="12.75">
      <c r="A6" s="9"/>
      <c r="C6" s="5"/>
      <c r="D6" s="6"/>
      <c r="E6" s="5"/>
      <c r="F6" s="6"/>
      <c r="H6" s="6"/>
    </row>
    <row r="7" ht="12.75">
      <c r="A7" s="9" t="s">
        <v>134</v>
      </c>
    </row>
    <row r="8" ht="12.75">
      <c r="A8" s="9" t="s">
        <v>158</v>
      </c>
    </row>
    <row r="9" spans="1:5" ht="12.75">
      <c r="A9" s="9" t="s">
        <v>17</v>
      </c>
      <c r="C9" s="39"/>
      <c r="E9" s="39"/>
    </row>
    <row r="10" spans="1:5" ht="12.75">
      <c r="A10" s="9"/>
      <c r="C10" s="40"/>
      <c r="E10" s="40"/>
    </row>
    <row r="11" spans="1:5" ht="12.75">
      <c r="A11" s="9"/>
      <c r="C11" s="6"/>
      <c r="E11" s="6"/>
    </row>
    <row r="12" spans="1:5" ht="12.75">
      <c r="A12" s="9"/>
      <c r="D12" s="6"/>
      <c r="E12" s="6" t="s">
        <v>28</v>
      </c>
    </row>
    <row r="13" spans="1:5" ht="12.75">
      <c r="A13" s="9"/>
      <c r="C13" s="6" t="s">
        <v>162</v>
      </c>
      <c r="E13" s="6" t="s">
        <v>29</v>
      </c>
    </row>
    <row r="14" spans="1:5" ht="12.75">
      <c r="A14" s="9"/>
      <c r="C14" s="6" t="s">
        <v>163</v>
      </c>
      <c r="E14" s="6" t="s">
        <v>33</v>
      </c>
    </row>
    <row r="15" spans="1:5" ht="12.75">
      <c r="A15" s="9"/>
      <c r="B15" s="9"/>
      <c r="C15" s="18" t="s">
        <v>153</v>
      </c>
      <c r="E15" s="18" t="s">
        <v>124</v>
      </c>
    </row>
    <row r="16" spans="1:5" ht="12.75">
      <c r="A16" s="9"/>
      <c r="C16" s="40" t="s">
        <v>12</v>
      </c>
      <c r="D16" s="40"/>
      <c r="E16" s="40" t="s">
        <v>12</v>
      </c>
    </row>
    <row r="17" spans="1:5" ht="12.75">
      <c r="A17" s="9"/>
      <c r="C17" s="39"/>
      <c r="E17" s="39"/>
    </row>
    <row r="18" spans="1:5" ht="12.75">
      <c r="A18" s="9" t="s">
        <v>45</v>
      </c>
      <c r="C18" s="39"/>
      <c r="E18" s="39"/>
    </row>
    <row r="19" spans="1:5" ht="12.75">
      <c r="A19" s="5" t="s">
        <v>44</v>
      </c>
      <c r="C19" s="2">
        <f>'IS'!F31</f>
        <v>4341</v>
      </c>
      <c r="D19" s="11"/>
      <c r="E19" s="2">
        <v>3791</v>
      </c>
    </row>
    <row r="20" ht="12.75">
      <c r="D20" s="11"/>
    </row>
    <row r="21" spans="1:4" ht="12.75">
      <c r="A21" s="39" t="s">
        <v>46</v>
      </c>
      <c r="B21" s="39"/>
      <c r="D21" s="2"/>
    </row>
    <row r="22" spans="1:5" ht="12.75">
      <c r="A22" s="53" t="s">
        <v>47</v>
      </c>
      <c r="B22" s="39"/>
      <c r="C22" s="2">
        <v>646</v>
      </c>
      <c r="D22" s="2"/>
      <c r="E22" s="2">
        <v>540</v>
      </c>
    </row>
    <row r="23" spans="1:5" ht="12.75">
      <c r="A23" s="53" t="s">
        <v>48</v>
      </c>
      <c r="B23" s="39"/>
      <c r="C23" s="41">
        <v>-28</v>
      </c>
      <c r="D23" s="2"/>
      <c r="E23" s="41">
        <v>-254</v>
      </c>
    </row>
    <row r="24" spans="1:5" ht="12.75">
      <c r="A24" s="39" t="s">
        <v>49</v>
      </c>
      <c r="B24" s="39"/>
      <c r="C24" s="2">
        <f>SUM(C19:C23)</f>
        <v>4959</v>
      </c>
      <c r="D24" s="2"/>
      <c r="E24" s="2">
        <f>SUM(E19:E23)</f>
        <v>4077</v>
      </c>
    </row>
    <row r="25" spans="1:4" ht="12.75">
      <c r="A25" s="39"/>
      <c r="B25" s="39"/>
      <c r="D25" s="2"/>
    </row>
    <row r="26" spans="1:4" ht="12.75">
      <c r="A26" s="39" t="s">
        <v>120</v>
      </c>
      <c r="B26" s="39"/>
      <c r="D26" s="2"/>
    </row>
    <row r="27" spans="1:5" ht="12.75">
      <c r="A27" s="53" t="s">
        <v>148</v>
      </c>
      <c r="B27" s="39"/>
      <c r="C27" s="2">
        <v>-2821</v>
      </c>
      <c r="D27" s="2"/>
      <c r="E27" s="2">
        <v>109</v>
      </c>
    </row>
    <row r="28" spans="1:5" ht="12.75">
      <c r="A28" s="53" t="s">
        <v>149</v>
      </c>
      <c r="B28" s="39"/>
      <c r="C28" s="41">
        <v>-1477</v>
      </c>
      <c r="D28" s="2"/>
      <c r="E28" s="41">
        <v>-915</v>
      </c>
    </row>
    <row r="29" spans="1:5" ht="12.75">
      <c r="A29" s="39" t="s">
        <v>50</v>
      </c>
      <c r="B29" s="39"/>
      <c r="C29" s="2">
        <f>SUM(C24:C28)</f>
        <v>661</v>
      </c>
      <c r="D29" s="2"/>
      <c r="E29" s="2">
        <f>SUM(E24:E28)</f>
        <v>3271</v>
      </c>
    </row>
    <row r="30" spans="1:4" ht="12.75">
      <c r="A30" s="39"/>
      <c r="B30" s="39"/>
      <c r="D30" s="2"/>
    </row>
    <row r="31" spans="1:5" ht="12.75">
      <c r="A31" s="39" t="s">
        <v>197</v>
      </c>
      <c r="B31" s="39"/>
      <c r="C31" s="3">
        <v>-877</v>
      </c>
      <c r="D31" s="3"/>
      <c r="E31" s="3">
        <v>-444</v>
      </c>
    </row>
    <row r="32" spans="1:5" ht="12.75">
      <c r="A32" s="39" t="s">
        <v>198</v>
      </c>
      <c r="B32" s="39"/>
      <c r="C32" s="52">
        <f>SUM(C29:C31)</f>
        <v>-216</v>
      </c>
      <c r="D32" s="2"/>
      <c r="E32" s="52">
        <f>SUM(E29:E31)</f>
        <v>2827</v>
      </c>
    </row>
    <row r="33" spans="1:4" ht="12.75">
      <c r="A33" s="39"/>
      <c r="B33" s="39"/>
      <c r="D33" s="2"/>
    </row>
    <row r="34" spans="1:4" ht="12.75">
      <c r="A34" s="54" t="s">
        <v>51</v>
      </c>
      <c r="B34" s="39"/>
      <c r="D34" s="2"/>
    </row>
    <row r="35" spans="1:5" ht="12.75">
      <c r="A35" s="39" t="s">
        <v>52</v>
      </c>
      <c r="B35" s="39"/>
      <c r="C35" s="2">
        <v>28</v>
      </c>
      <c r="D35" s="2"/>
      <c r="E35" s="2">
        <v>19</v>
      </c>
    </row>
    <row r="36" spans="1:5" ht="12.75">
      <c r="A36" s="39" t="s">
        <v>117</v>
      </c>
      <c r="B36" s="39"/>
      <c r="C36" s="2">
        <v>-646</v>
      </c>
      <c r="D36" s="2"/>
      <c r="E36" s="2">
        <v>-703</v>
      </c>
    </row>
    <row r="37" spans="1:5" ht="12.75">
      <c r="A37" s="39" t="s">
        <v>180</v>
      </c>
      <c r="B37" s="39"/>
      <c r="C37" s="2">
        <v>10</v>
      </c>
      <c r="D37" s="2"/>
      <c r="E37" s="2">
        <v>0</v>
      </c>
    </row>
    <row r="38" spans="1:5" ht="12.75">
      <c r="A38" s="39" t="s">
        <v>123</v>
      </c>
      <c r="B38" s="39"/>
      <c r="C38" s="41">
        <v>0</v>
      </c>
      <c r="D38" s="2"/>
      <c r="E38" s="41">
        <v>-4</v>
      </c>
    </row>
    <row r="39" spans="1:5" ht="12.75">
      <c r="A39" s="39" t="s">
        <v>128</v>
      </c>
      <c r="B39" s="39"/>
      <c r="C39" s="52">
        <f>SUM(C35:C38)</f>
        <v>-608</v>
      </c>
      <c r="D39" s="2"/>
      <c r="E39" s="52">
        <f>SUM(E35:E38)</f>
        <v>-688</v>
      </c>
    </row>
    <row r="40" spans="1:4" ht="12.75">
      <c r="A40" s="54"/>
      <c r="B40" s="39"/>
      <c r="D40" s="2"/>
    </row>
    <row r="41" spans="1:4" ht="12.75">
      <c r="A41" s="54"/>
      <c r="B41" s="39"/>
      <c r="D41" s="2"/>
    </row>
    <row r="42" spans="1:4" ht="12.75">
      <c r="A42" s="54" t="s">
        <v>53</v>
      </c>
      <c r="B42" s="39"/>
      <c r="D42" s="2"/>
    </row>
    <row r="43" spans="1:5" ht="12.75">
      <c r="A43" s="39" t="s">
        <v>126</v>
      </c>
      <c r="B43" s="55"/>
      <c r="C43" s="2">
        <v>0</v>
      </c>
      <c r="D43" s="2"/>
      <c r="E43" s="2">
        <v>15</v>
      </c>
    </row>
    <row r="44" spans="1:5" ht="12.75">
      <c r="A44" s="39" t="s">
        <v>104</v>
      </c>
      <c r="B44" s="39"/>
      <c r="C44" s="2">
        <v>0</v>
      </c>
      <c r="D44" s="2"/>
      <c r="E44" s="2">
        <v>-2000</v>
      </c>
    </row>
    <row r="45" spans="1:5" ht="12.75">
      <c r="A45" s="39" t="s">
        <v>118</v>
      </c>
      <c r="B45" s="39"/>
      <c r="C45" s="52">
        <f>SUM(C43:C44)</f>
        <v>0</v>
      </c>
      <c r="D45" s="2"/>
      <c r="E45" s="52">
        <f>SUM(E43:E44)</f>
        <v>-1985</v>
      </c>
    </row>
    <row r="46" spans="1:5" ht="12.75">
      <c r="A46" s="39"/>
      <c r="B46" s="39"/>
      <c r="C46" s="3"/>
      <c r="D46" s="2"/>
      <c r="E46" s="3"/>
    </row>
    <row r="47" spans="1:5" ht="12.75">
      <c r="A47" s="54"/>
      <c r="B47" s="39"/>
      <c r="C47" s="3"/>
      <c r="D47" s="2"/>
      <c r="E47" s="3"/>
    </row>
    <row r="48" spans="1:5" ht="12.75">
      <c r="A48" s="39" t="s">
        <v>199</v>
      </c>
      <c r="B48" s="39"/>
      <c r="C48" s="3">
        <f>C32+C39+C45</f>
        <v>-824</v>
      </c>
      <c r="D48" s="3"/>
      <c r="E48" s="3">
        <f>E32+E39+E45</f>
        <v>154</v>
      </c>
    </row>
    <row r="49" spans="1:5" ht="12.75">
      <c r="A49" s="39" t="s">
        <v>55</v>
      </c>
      <c r="B49" s="39"/>
      <c r="C49" s="50">
        <v>6233</v>
      </c>
      <c r="D49" s="2"/>
      <c r="E49" s="50">
        <v>4006</v>
      </c>
    </row>
    <row r="50" spans="1:5" ht="13.5" thickBot="1">
      <c r="A50" s="39" t="s">
        <v>127</v>
      </c>
      <c r="B50" s="39"/>
      <c r="C50" s="42">
        <f>SUM(C48:C49)</f>
        <v>5409</v>
      </c>
      <c r="D50" s="2"/>
      <c r="E50" s="42">
        <f>SUM(E48:E49)</f>
        <v>4160</v>
      </c>
    </row>
    <row r="51" spans="1:5" ht="15" customHeight="1" thickTop="1">
      <c r="A51" s="39"/>
      <c r="B51" s="39"/>
      <c r="C51" s="51"/>
      <c r="D51" s="2"/>
      <c r="E51" s="1"/>
    </row>
    <row r="52" spans="1:4" ht="12.75">
      <c r="A52" s="2" t="s">
        <v>56</v>
      </c>
      <c r="D52" s="33"/>
    </row>
    <row r="54" ht="13.5" customHeight="1">
      <c r="C54" s="56" t="s">
        <v>12</v>
      </c>
    </row>
    <row r="55" ht="5.25" customHeight="1">
      <c r="C55" s="56"/>
    </row>
    <row r="56" spans="2:4" ht="13.5" customHeight="1">
      <c r="B56" s="88" t="s">
        <v>121</v>
      </c>
      <c r="C56" s="11">
        <v>1590</v>
      </c>
      <c r="D56"/>
    </row>
    <row r="57" spans="2:3" ht="13.5" customHeight="1">
      <c r="B57" s="89" t="s">
        <v>122</v>
      </c>
      <c r="C57" s="41">
        <v>3819</v>
      </c>
    </row>
    <row r="58" spans="2:3" ht="13.5" customHeight="1" thickBot="1">
      <c r="B58" s="89"/>
      <c r="C58" s="42">
        <f>SUM(C56:C57)</f>
        <v>5409</v>
      </c>
    </row>
    <row r="59" ht="13.5" customHeight="1" thickTop="1"/>
    <row r="60" ht="12.75">
      <c r="A60" s="11"/>
    </row>
    <row r="61" spans="3:8" s="11" customFormat="1" ht="12.75">
      <c r="C61" s="2"/>
      <c r="D61" s="12"/>
      <c r="E61" s="2"/>
      <c r="F61" s="12"/>
      <c r="H61" s="12"/>
    </row>
    <row r="62" spans="3:8" s="11" customFormat="1" ht="12.75">
      <c r="C62" s="2"/>
      <c r="D62" s="12"/>
      <c r="E62" s="2"/>
      <c r="F62" s="12"/>
      <c r="H62" s="12"/>
    </row>
    <row r="63" spans="3:8" ht="12.75">
      <c r="C63" s="39"/>
      <c r="D63" s="6"/>
      <c r="E63" s="39"/>
      <c r="F63" s="6"/>
      <c r="H63" s="6"/>
    </row>
    <row r="64" spans="3:8" ht="12.75">
      <c r="C64" s="39"/>
      <c r="D64" s="6"/>
      <c r="E64" s="39"/>
      <c r="F64" s="6"/>
      <c r="H64" s="6"/>
    </row>
    <row r="65" spans="3:8" ht="12.75">
      <c r="C65" s="39"/>
      <c r="D65" s="6"/>
      <c r="E65" s="39"/>
      <c r="F65" s="6"/>
      <c r="H65" s="6"/>
    </row>
    <row r="66" spans="3:8" ht="12.75">
      <c r="C66" s="39"/>
      <c r="D66" s="6"/>
      <c r="E66" s="39"/>
      <c r="F66" s="6"/>
      <c r="H66" s="6"/>
    </row>
    <row r="67" spans="3:8" ht="12.75">
      <c r="C67" s="39"/>
      <c r="D67" s="6"/>
      <c r="E67" s="39"/>
      <c r="F67" s="6"/>
      <c r="H67" s="6"/>
    </row>
    <row r="68" spans="3:8" ht="12.75">
      <c r="C68" s="39"/>
      <c r="D68" s="6"/>
      <c r="E68" s="39"/>
      <c r="F68" s="6"/>
      <c r="H68" s="6"/>
    </row>
  </sheetData>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L371"/>
  <sheetViews>
    <sheetView tabSelected="1" view="pageBreakPreview" zoomScaleSheetLayoutView="100" workbookViewId="0" topLeftCell="B354">
      <selection activeCell="L372" sqref="L372"/>
    </sheetView>
  </sheetViews>
  <sheetFormatPr defaultColWidth="9.140625" defaultRowHeight="12.75"/>
  <cols>
    <col min="1" max="1" width="4.140625" style="58" customWidth="1"/>
    <col min="2" max="2" width="3.421875" style="5" customWidth="1"/>
    <col min="3" max="3" width="14.8515625" style="5" customWidth="1"/>
    <col min="4" max="4" width="21.421875" style="5" customWidth="1"/>
    <col min="5" max="5" width="12.7109375" style="5" customWidth="1"/>
    <col min="6" max="6" width="2.57421875" style="5" customWidth="1"/>
    <col min="7" max="7" width="13.57421875" style="5" customWidth="1"/>
    <col min="8" max="8" width="2.421875" style="5" customWidth="1"/>
    <col min="9" max="9" width="12.421875" style="5" customWidth="1"/>
    <col min="10" max="10" width="2.140625" style="5" customWidth="1"/>
    <col min="11" max="11" width="12.00390625" style="5" customWidth="1"/>
    <col min="12" max="16384" width="9.140625" style="5" customWidth="1"/>
  </cols>
  <sheetData>
    <row r="1" ht="12.75">
      <c r="C1" s="7" t="s">
        <v>42</v>
      </c>
    </row>
    <row r="2" ht="12.75">
      <c r="C2" s="8" t="s">
        <v>43</v>
      </c>
    </row>
    <row r="3" ht="12.75">
      <c r="A3" s="57"/>
    </row>
    <row r="4" ht="12.75">
      <c r="A4" s="58" t="s">
        <v>60</v>
      </c>
    </row>
    <row r="5" ht="6.75" customHeight="1"/>
    <row r="6" ht="12.75">
      <c r="A6" s="58" t="s">
        <v>146</v>
      </c>
    </row>
    <row r="8" spans="1:2" ht="12.75">
      <c r="A8" s="59" t="s">
        <v>61</v>
      </c>
      <c r="B8" s="9" t="s">
        <v>62</v>
      </c>
    </row>
    <row r="10" spans="2:11" ht="12.75" customHeight="1">
      <c r="B10" s="145" t="s">
        <v>232</v>
      </c>
      <c r="C10" s="145"/>
      <c r="D10" s="145"/>
      <c r="E10" s="145"/>
      <c r="F10" s="145"/>
      <c r="G10" s="145"/>
      <c r="H10" s="145"/>
      <c r="I10" s="145"/>
      <c r="J10" s="145"/>
      <c r="K10" s="145"/>
    </row>
    <row r="11" spans="2:11" ht="27" customHeight="1">
      <c r="B11" s="145"/>
      <c r="C11" s="145"/>
      <c r="D11" s="145"/>
      <c r="E11" s="145"/>
      <c r="F11" s="145"/>
      <c r="G11" s="145"/>
      <c r="H11" s="145"/>
      <c r="I11" s="145"/>
      <c r="J11" s="145"/>
      <c r="K11" s="145"/>
    </row>
    <row r="12" spans="2:11" ht="13.5" customHeight="1">
      <c r="B12" s="145"/>
      <c r="C12" s="145"/>
      <c r="D12" s="145"/>
      <c r="E12" s="145"/>
      <c r="F12" s="145"/>
      <c r="G12" s="145"/>
      <c r="H12" s="145"/>
      <c r="I12" s="145"/>
      <c r="J12" s="145"/>
      <c r="K12" s="145"/>
    </row>
    <row r="13" spans="2:11" ht="12.75" customHeight="1">
      <c r="B13" s="145" t="s">
        <v>164</v>
      </c>
      <c r="C13" s="145"/>
      <c r="D13" s="145"/>
      <c r="E13" s="145"/>
      <c r="F13" s="145"/>
      <c r="G13" s="145"/>
      <c r="H13" s="145"/>
      <c r="I13" s="145"/>
      <c r="J13" s="145"/>
      <c r="K13" s="145"/>
    </row>
    <row r="14" spans="2:11" ht="12.75">
      <c r="B14" s="145"/>
      <c r="C14" s="145"/>
      <c r="D14" s="145"/>
      <c r="E14" s="145"/>
      <c r="F14" s="145"/>
      <c r="G14" s="145"/>
      <c r="H14" s="145"/>
      <c r="I14" s="145"/>
      <c r="J14" s="145"/>
      <c r="K14" s="145"/>
    </row>
    <row r="15" spans="2:11" ht="12.75">
      <c r="B15" s="145"/>
      <c r="C15" s="145"/>
      <c r="D15" s="145"/>
      <c r="E15" s="145"/>
      <c r="F15" s="145"/>
      <c r="G15" s="145"/>
      <c r="H15" s="145"/>
      <c r="I15" s="145"/>
      <c r="J15" s="145"/>
      <c r="K15" s="145"/>
    </row>
    <row r="16" spans="2:11" ht="12.75">
      <c r="B16" s="145"/>
      <c r="C16" s="145"/>
      <c r="D16" s="145"/>
      <c r="E16" s="145"/>
      <c r="F16" s="145"/>
      <c r="G16" s="145"/>
      <c r="H16" s="145"/>
      <c r="I16" s="145"/>
      <c r="J16" s="145"/>
      <c r="K16" s="145"/>
    </row>
    <row r="17" spans="2:11" ht="12.75">
      <c r="B17" s="145"/>
      <c r="C17" s="145"/>
      <c r="D17" s="145"/>
      <c r="E17" s="145"/>
      <c r="F17" s="145"/>
      <c r="G17" s="145"/>
      <c r="H17" s="145"/>
      <c r="I17" s="145"/>
      <c r="J17" s="145"/>
      <c r="K17" s="145"/>
    </row>
    <row r="18" spans="2:11" ht="12.75" customHeight="1">
      <c r="B18" s="145" t="s">
        <v>233</v>
      </c>
      <c r="C18" s="145"/>
      <c r="D18" s="145"/>
      <c r="E18" s="145"/>
      <c r="F18" s="145"/>
      <c r="G18" s="145"/>
      <c r="H18" s="145"/>
      <c r="I18" s="145"/>
      <c r="J18" s="145"/>
      <c r="K18" s="145"/>
    </row>
    <row r="19" spans="2:11" ht="12.75">
      <c r="B19" s="145"/>
      <c r="C19" s="145"/>
      <c r="D19" s="145"/>
      <c r="E19" s="145"/>
      <c r="F19" s="145"/>
      <c r="G19" s="145"/>
      <c r="H19" s="145"/>
      <c r="I19" s="145"/>
      <c r="J19" s="145"/>
      <c r="K19" s="145"/>
    </row>
    <row r="20" spans="2:11" ht="12.75">
      <c r="B20" s="145"/>
      <c r="C20" s="145"/>
      <c r="D20" s="145"/>
      <c r="E20" s="145"/>
      <c r="F20" s="145"/>
      <c r="G20" s="145"/>
      <c r="H20" s="145"/>
      <c r="I20" s="145"/>
      <c r="J20" s="145"/>
      <c r="K20" s="145"/>
    </row>
    <row r="21" spans="2:11" ht="12.75">
      <c r="B21" s="145"/>
      <c r="C21" s="145"/>
      <c r="D21" s="145"/>
      <c r="E21" s="145"/>
      <c r="F21" s="145"/>
      <c r="G21" s="145"/>
      <c r="H21" s="145"/>
      <c r="I21" s="145"/>
      <c r="J21" s="145"/>
      <c r="K21" s="145"/>
    </row>
    <row r="22" spans="2:11" ht="12.75">
      <c r="B22" s="145"/>
      <c r="C22" s="145"/>
      <c r="D22" s="145"/>
      <c r="E22" s="145"/>
      <c r="F22" s="145"/>
      <c r="G22" s="145"/>
      <c r="H22" s="145"/>
      <c r="I22" s="145"/>
      <c r="J22" s="145"/>
      <c r="K22" s="145"/>
    </row>
    <row r="23" spans="2:11" ht="12.75" customHeight="1">
      <c r="B23" s="145" t="s">
        <v>171</v>
      </c>
      <c r="C23" s="145"/>
      <c r="D23" s="145"/>
      <c r="E23" s="145"/>
      <c r="F23" s="145"/>
      <c r="G23" s="145"/>
      <c r="H23" s="145"/>
      <c r="I23" s="145"/>
      <c r="J23" s="145"/>
      <c r="K23" s="145"/>
    </row>
    <row r="24" spans="2:11" ht="12.75">
      <c r="B24" s="145"/>
      <c r="C24" s="145"/>
      <c r="D24" s="145"/>
      <c r="E24" s="145"/>
      <c r="F24" s="145"/>
      <c r="G24" s="145"/>
      <c r="H24" s="145"/>
      <c r="I24" s="145"/>
      <c r="J24" s="145"/>
      <c r="K24" s="145"/>
    </row>
    <row r="25" spans="2:11" ht="12.75">
      <c r="B25" s="145"/>
      <c r="C25" s="145"/>
      <c r="D25" s="145"/>
      <c r="E25" s="145"/>
      <c r="F25" s="145"/>
      <c r="G25" s="145"/>
      <c r="H25" s="145"/>
      <c r="I25" s="145"/>
      <c r="J25" s="145"/>
      <c r="K25" s="145"/>
    </row>
    <row r="27" spans="2:11" ht="12.75" customHeight="1">
      <c r="B27" s="151" t="s">
        <v>262</v>
      </c>
      <c r="C27" s="151"/>
      <c r="D27" s="151"/>
      <c r="E27" s="151"/>
      <c r="F27" s="151"/>
      <c r="G27" s="151"/>
      <c r="H27" s="151"/>
      <c r="I27" s="151"/>
      <c r="J27" s="151"/>
      <c r="K27" s="151"/>
    </row>
    <row r="28" spans="2:11" ht="12.75">
      <c r="B28" s="151"/>
      <c r="C28" s="151"/>
      <c r="D28" s="151"/>
      <c r="E28" s="151"/>
      <c r="F28" s="151"/>
      <c r="G28" s="151"/>
      <c r="H28" s="151"/>
      <c r="I28" s="151"/>
      <c r="J28" s="151"/>
      <c r="K28" s="151"/>
    </row>
    <row r="29" spans="2:9" ht="12.75">
      <c r="B29" s="100"/>
      <c r="C29" s="100"/>
      <c r="D29" s="100"/>
      <c r="E29" s="100"/>
      <c r="F29" s="100"/>
      <c r="G29" s="100"/>
      <c r="H29" s="100"/>
      <c r="I29" s="100"/>
    </row>
    <row r="30" spans="2:11" ht="12.75" customHeight="1">
      <c r="B30" s="153" t="s">
        <v>263</v>
      </c>
      <c r="C30" s="153"/>
      <c r="D30" s="153"/>
      <c r="E30" s="153"/>
      <c r="F30" s="153"/>
      <c r="G30" s="153"/>
      <c r="H30" s="153"/>
      <c r="I30" s="153"/>
      <c r="J30" s="153"/>
      <c r="K30" s="153"/>
    </row>
    <row r="31" spans="2:11" ht="12.75">
      <c r="B31" s="153"/>
      <c r="C31" s="153"/>
      <c r="D31" s="153"/>
      <c r="E31" s="153"/>
      <c r="F31" s="153"/>
      <c r="G31" s="153"/>
      <c r="H31" s="153"/>
      <c r="I31" s="153"/>
      <c r="J31" s="153"/>
      <c r="K31" s="153"/>
    </row>
    <row r="32" spans="2:11" ht="12.75">
      <c r="B32" s="153"/>
      <c r="C32" s="153"/>
      <c r="D32" s="153"/>
      <c r="E32" s="153"/>
      <c r="F32" s="153"/>
      <c r="G32" s="153"/>
      <c r="H32" s="153"/>
      <c r="I32" s="153"/>
      <c r="J32" s="153"/>
      <c r="K32" s="153"/>
    </row>
    <row r="33" spans="2:11" ht="12.75">
      <c r="B33" s="136"/>
      <c r="C33" s="136"/>
      <c r="D33" s="136"/>
      <c r="E33" s="136"/>
      <c r="F33" s="136"/>
      <c r="G33" s="136"/>
      <c r="H33" s="136"/>
      <c r="I33" s="136"/>
      <c r="J33" s="136"/>
      <c r="K33" s="136"/>
    </row>
    <row r="34" spans="2:9" ht="12.75">
      <c r="B34" s="109"/>
      <c r="C34" s="109"/>
      <c r="D34" s="109"/>
      <c r="E34" s="109"/>
      <c r="F34" s="109"/>
      <c r="G34" s="109"/>
      <c r="H34" s="109"/>
      <c r="I34" s="109"/>
    </row>
    <row r="35" spans="1:8" ht="12.75">
      <c r="A35" s="58" t="s">
        <v>63</v>
      </c>
      <c r="B35" s="9" t="s">
        <v>234</v>
      </c>
      <c r="G35" s="1"/>
      <c r="H35" s="40"/>
    </row>
    <row r="36" spans="7:8" ht="12.75">
      <c r="G36" s="1"/>
      <c r="H36" s="40"/>
    </row>
    <row r="37" spans="2:11" ht="12.75" customHeight="1">
      <c r="B37" s="145" t="s">
        <v>0</v>
      </c>
      <c r="C37" s="145"/>
      <c r="D37" s="145"/>
      <c r="E37" s="145"/>
      <c r="F37" s="145"/>
      <c r="G37" s="145"/>
      <c r="H37" s="145"/>
      <c r="I37" s="145"/>
      <c r="J37" s="145"/>
      <c r="K37" s="145"/>
    </row>
    <row r="38" spans="2:11" ht="12.75">
      <c r="B38" s="145"/>
      <c r="C38" s="145"/>
      <c r="D38" s="145"/>
      <c r="E38" s="145"/>
      <c r="F38" s="145"/>
      <c r="G38" s="145"/>
      <c r="H38" s="145"/>
      <c r="I38" s="145"/>
      <c r="J38" s="145"/>
      <c r="K38" s="145"/>
    </row>
    <row r="39" spans="7:8" ht="12.75">
      <c r="G39" s="1"/>
      <c r="H39" s="40"/>
    </row>
    <row r="40" spans="2:8" ht="12.75">
      <c r="B40" s="111" t="s">
        <v>173</v>
      </c>
      <c r="C40" s="112" t="s">
        <v>174</v>
      </c>
      <c r="G40" s="1"/>
      <c r="H40" s="40"/>
    </row>
    <row r="41" spans="3:11" ht="12.75" customHeight="1">
      <c r="C41" s="145" t="s">
        <v>246</v>
      </c>
      <c r="D41" s="145"/>
      <c r="E41" s="145"/>
      <c r="F41" s="145"/>
      <c r="G41" s="145"/>
      <c r="H41" s="145"/>
      <c r="I41" s="145"/>
      <c r="J41" s="145"/>
      <c r="K41" s="145"/>
    </row>
    <row r="42" spans="2:11" ht="12.75">
      <c r="B42" s="100"/>
      <c r="C42" s="145"/>
      <c r="D42" s="145"/>
      <c r="E42" s="145"/>
      <c r="F42" s="145"/>
      <c r="G42" s="145"/>
      <c r="H42" s="145"/>
      <c r="I42" s="145"/>
      <c r="J42" s="145"/>
      <c r="K42" s="145"/>
    </row>
    <row r="43" spans="2:11" ht="12.75">
      <c r="B43" s="100"/>
      <c r="C43" s="145"/>
      <c r="D43" s="145"/>
      <c r="E43" s="145"/>
      <c r="F43" s="145"/>
      <c r="G43" s="145"/>
      <c r="H43" s="145"/>
      <c r="I43" s="145"/>
      <c r="J43" s="145"/>
      <c r="K43" s="145"/>
    </row>
    <row r="44" spans="2:11" ht="12.75">
      <c r="B44" s="100"/>
      <c r="C44" s="145"/>
      <c r="D44" s="145"/>
      <c r="E44" s="145"/>
      <c r="F44" s="145"/>
      <c r="G44" s="145"/>
      <c r="H44" s="145"/>
      <c r="I44" s="145"/>
      <c r="J44" s="145"/>
      <c r="K44" s="145"/>
    </row>
    <row r="45" spans="2:11" ht="12.75">
      <c r="B45" s="100"/>
      <c r="C45" s="145"/>
      <c r="D45" s="145"/>
      <c r="E45" s="145"/>
      <c r="F45" s="145"/>
      <c r="G45" s="145"/>
      <c r="H45" s="145"/>
      <c r="I45" s="145"/>
      <c r="J45" s="145"/>
      <c r="K45" s="145"/>
    </row>
    <row r="46" spans="2:11" ht="12.75">
      <c r="B46" s="100"/>
      <c r="C46" s="145"/>
      <c r="D46" s="145"/>
      <c r="E46" s="145"/>
      <c r="F46" s="145"/>
      <c r="G46" s="145"/>
      <c r="H46" s="145"/>
      <c r="I46" s="145"/>
      <c r="J46" s="145"/>
      <c r="K46" s="145"/>
    </row>
    <row r="47" spans="2:11" ht="12.75">
      <c r="B47" s="100"/>
      <c r="C47" s="145"/>
      <c r="D47" s="145"/>
      <c r="E47" s="145"/>
      <c r="F47" s="145"/>
      <c r="G47" s="145"/>
      <c r="H47" s="145"/>
      <c r="I47" s="145"/>
      <c r="J47" s="145"/>
      <c r="K47" s="145"/>
    </row>
    <row r="48" spans="2:11" ht="12.75">
      <c r="B48" s="100"/>
      <c r="C48" s="145"/>
      <c r="D48" s="145"/>
      <c r="E48" s="145"/>
      <c r="F48" s="145"/>
      <c r="G48" s="145"/>
      <c r="H48" s="145"/>
      <c r="I48" s="145"/>
      <c r="J48" s="145"/>
      <c r="K48" s="145"/>
    </row>
    <row r="49" spans="2:11" ht="12.75" customHeight="1">
      <c r="B49" s="100"/>
      <c r="C49" s="145" t="s">
        <v>235</v>
      </c>
      <c r="D49" s="145"/>
      <c r="E49" s="145"/>
      <c r="F49" s="145"/>
      <c r="G49" s="145"/>
      <c r="H49" s="145"/>
      <c r="I49" s="145"/>
      <c r="J49" s="145"/>
      <c r="K49" s="145"/>
    </row>
    <row r="50" spans="2:11" ht="12.75">
      <c r="B50" s="100"/>
      <c r="C50" s="145"/>
      <c r="D50" s="145"/>
      <c r="E50" s="145"/>
      <c r="F50" s="145"/>
      <c r="G50" s="145"/>
      <c r="H50" s="145"/>
      <c r="I50" s="145"/>
      <c r="J50" s="145"/>
      <c r="K50" s="145"/>
    </row>
    <row r="51" spans="2:11" ht="12.75">
      <c r="B51" s="100"/>
      <c r="C51" s="145"/>
      <c r="D51" s="145"/>
      <c r="E51" s="145"/>
      <c r="F51" s="145"/>
      <c r="G51" s="145"/>
      <c r="H51" s="145"/>
      <c r="I51" s="145"/>
      <c r="J51" s="145"/>
      <c r="K51" s="145"/>
    </row>
    <row r="52" spans="2:9" ht="12.75">
      <c r="B52" s="100"/>
      <c r="C52" s="61"/>
      <c r="D52" s="61"/>
      <c r="E52" s="61"/>
      <c r="F52" s="61"/>
      <c r="G52" s="61"/>
      <c r="H52" s="61"/>
      <c r="I52" s="61"/>
    </row>
    <row r="53" spans="2:11" ht="12.75" customHeight="1">
      <c r="B53" s="100"/>
      <c r="C53" s="145" t="s">
        <v>236</v>
      </c>
      <c r="D53" s="145"/>
      <c r="E53" s="145"/>
      <c r="F53" s="145"/>
      <c r="G53" s="145"/>
      <c r="H53" s="145"/>
      <c r="I53" s="145"/>
      <c r="J53" s="145"/>
      <c r="K53" s="145"/>
    </row>
    <row r="54" spans="2:11" ht="12.75">
      <c r="B54" s="100"/>
      <c r="C54" s="145"/>
      <c r="D54" s="145"/>
      <c r="E54" s="145"/>
      <c r="F54" s="145"/>
      <c r="G54" s="145"/>
      <c r="H54" s="145"/>
      <c r="I54" s="145"/>
      <c r="J54" s="145"/>
      <c r="K54" s="145"/>
    </row>
    <row r="55" spans="2:11" ht="12.75">
      <c r="B55" s="100"/>
      <c r="C55" s="145"/>
      <c r="D55" s="145"/>
      <c r="E55" s="145"/>
      <c r="F55" s="145"/>
      <c r="G55" s="145"/>
      <c r="H55" s="145"/>
      <c r="I55" s="145"/>
      <c r="J55" s="145"/>
      <c r="K55" s="145"/>
    </row>
    <row r="56" spans="2:9" ht="12.75">
      <c r="B56" s="100"/>
      <c r="C56" s="61"/>
      <c r="D56" s="61"/>
      <c r="E56" s="61"/>
      <c r="F56" s="61"/>
      <c r="G56" s="61"/>
      <c r="H56" s="61"/>
      <c r="I56" s="61"/>
    </row>
    <row r="57" spans="2:11" ht="12.75" customHeight="1">
      <c r="B57" s="100"/>
      <c r="C57" s="152" t="s">
        <v>175</v>
      </c>
      <c r="D57" s="152"/>
      <c r="E57" s="152"/>
      <c r="F57" s="152"/>
      <c r="G57" s="152"/>
      <c r="H57" s="152"/>
      <c r="I57" s="152"/>
      <c r="J57" s="152"/>
      <c r="K57" s="152"/>
    </row>
    <row r="58" spans="2:11" ht="12.75">
      <c r="B58" s="100"/>
      <c r="C58" s="152"/>
      <c r="D58" s="152"/>
      <c r="E58" s="152"/>
      <c r="F58" s="152"/>
      <c r="G58" s="152"/>
      <c r="H58" s="152"/>
      <c r="I58" s="152"/>
      <c r="J58" s="152"/>
      <c r="K58" s="152"/>
    </row>
    <row r="59" spans="2:11" ht="12.75">
      <c r="B59" s="100"/>
      <c r="C59" s="152"/>
      <c r="D59" s="152"/>
      <c r="E59" s="152"/>
      <c r="F59" s="152"/>
      <c r="G59" s="152"/>
      <c r="H59" s="152"/>
      <c r="I59" s="152"/>
      <c r="J59" s="152"/>
      <c r="K59" s="152"/>
    </row>
    <row r="60" spans="2:11" ht="12.75">
      <c r="B60" s="100"/>
      <c r="C60" s="152"/>
      <c r="D60" s="152"/>
      <c r="E60" s="152"/>
      <c r="F60" s="152"/>
      <c r="G60" s="152"/>
      <c r="H60" s="152"/>
      <c r="I60" s="152"/>
      <c r="J60" s="152"/>
      <c r="K60" s="152"/>
    </row>
    <row r="61" spans="2:11" ht="12.75">
      <c r="B61" s="100"/>
      <c r="C61" s="121"/>
      <c r="D61" s="121"/>
      <c r="E61" s="121"/>
      <c r="F61" s="121"/>
      <c r="G61" s="121"/>
      <c r="H61" s="121"/>
      <c r="I61" s="121"/>
      <c r="J61" s="121"/>
      <c r="K61" s="121"/>
    </row>
    <row r="62" ht="12.75">
      <c r="A62" s="58" t="s">
        <v>146</v>
      </c>
    </row>
    <row r="64" spans="1:9" ht="12.75">
      <c r="A64" s="58" t="s">
        <v>63</v>
      </c>
      <c r="B64" s="9" t="s">
        <v>202</v>
      </c>
      <c r="D64" s="61"/>
      <c r="E64" s="61"/>
      <c r="F64" s="61"/>
      <c r="G64" s="61"/>
      <c r="H64" s="61"/>
      <c r="I64" s="61"/>
    </row>
    <row r="65" spans="2:9" ht="12.75">
      <c r="B65" s="9"/>
      <c r="D65" s="61"/>
      <c r="E65" s="61"/>
      <c r="F65" s="61"/>
      <c r="G65" s="61"/>
      <c r="H65" s="61"/>
      <c r="I65" s="61"/>
    </row>
    <row r="66" spans="2:9" ht="12.75">
      <c r="B66" s="113" t="s">
        <v>176</v>
      </c>
      <c r="C66" s="150" t="s">
        <v>177</v>
      </c>
      <c r="D66" s="150"/>
      <c r="E66" s="61"/>
      <c r="F66" s="61"/>
      <c r="G66" s="61"/>
      <c r="H66" s="61"/>
      <c r="I66" s="61"/>
    </row>
    <row r="67" spans="2:11" ht="12.75" customHeight="1">
      <c r="B67" s="100"/>
      <c r="C67" s="145" t="s">
        <v>1</v>
      </c>
      <c r="D67" s="145"/>
      <c r="E67" s="145"/>
      <c r="F67" s="145"/>
      <c r="G67" s="145"/>
      <c r="H67" s="145"/>
      <c r="I67" s="145"/>
      <c r="J67" s="145"/>
      <c r="K67" s="145"/>
    </row>
    <row r="68" spans="3:11" ht="12.75">
      <c r="C68" s="145"/>
      <c r="D68" s="145"/>
      <c r="E68" s="145"/>
      <c r="F68" s="145"/>
      <c r="G68" s="145"/>
      <c r="H68" s="145"/>
      <c r="I68" s="145"/>
      <c r="J68" s="145"/>
      <c r="K68" s="145"/>
    </row>
    <row r="69" spans="2:11" ht="12.75">
      <c r="B69" s="100"/>
      <c r="C69" s="145"/>
      <c r="D69" s="145"/>
      <c r="E69" s="145"/>
      <c r="F69" s="145"/>
      <c r="G69" s="145"/>
      <c r="H69" s="145"/>
      <c r="I69" s="145"/>
      <c r="J69" s="145"/>
      <c r="K69" s="145"/>
    </row>
    <row r="70" spans="2:11" ht="12.75">
      <c r="B70" s="100"/>
      <c r="C70" s="145"/>
      <c r="D70" s="145"/>
      <c r="E70" s="145"/>
      <c r="F70" s="145"/>
      <c r="G70" s="145"/>
      <c r="H70" s="145"/>
      <c r="I70" s="145"/>
      <c r="J70" s="145"/>
      <c r="K70" s="145"/>
    </row>
    <row r="71" spans="2:11" ht="12.75">
      <c r="B71" s="100"/>
      <c r="C71" s="145"/>
      <c r="D71" s="145"/>
      <c r="E71" s="145"/>
      <c r="F71" s="145"/>
      <c r="G71" s="145"/>
      <c r="H71" s="145"/>
      <c r="I71" s="145"/>
      <c r="J71" s="145"/>
      <c r="K71" s="145"/>
    </row>
    <row r="72" spans="2:11" ht="12.75">
      <c r="B72" s="100"/>
      <c r="C72" s="145"/>
      <c r="D72" s="145"/>
      <c r="E72" s="145"/>
      <c r="F72" s="145"/>
      <c r="G72" s="145"/>
      <c r="H72" s="145"/>
      <c r="I72" s="145"/>
      <c r="J72" s="145"/>
      <c r="K72" s="145"/>
    </row>
    <row r="73" spans="2:11" ht="12.75">
      <c r="B73" s="100"/>
      <c r="C73" s="145"/>
      <c r="D73" s="145"/>
      <c r="E73" s="145"/>
      <c r="F73" s="145"/>
      <c r="G73" s="145"/>
      <c r="H73" s="145"/>
      <c r="I73" s="145"/>
      <c r="J73" s="145"/>
      <c r="K73" s="145"/>
    </row>
    <row r="74" spans="2:11" ht="12.75">
      <c r="B74" s="100"/>
      <c r="C74" s="145"/>
      <c r="D74" s="145"/>
      <c r="E74" s="145"/>
      <c r="F74" s="145"/>
      <c r="G74" s="145"/>
      <c r="H74" s="145"/>
      <c r="I74" s="145"/>
      <c r="J74" s="145"/>
      <c r="K74" s="145"/>
    </row>
    <row r="75" spans="2:11" ht="12.75">
      <c r="B75" s="100"/>
      <c r="C75" s="145"/>
      <c r="D75" s="145"/>
      <c r="E75" s="145"/>
      <c r="F75" s="145"/>
      <c r="G75" s="145"/>
      <c r="H75" s="145"/>
      <c r="I75" s="145"/>
      <c r="J75" s="145"/>
      <c r="K75" s="145"/>
    </row>
    <row r="76" spans="2:11" ht="12.75">
      <c r="B76" s="100"/>
      <c r="C76" s="145"/>
      <c r="D76" s="145"/>
      <c r="E76" s="145"/>
      <c r="F76" s="145"/>
      <c r="G76" s="145"/>
      <c r="H76" s="145"/>
      <c r="I76" s="145"/>
      <c r="J76" s="145"/>
      <c r="K76" s="145"/>
    </row>
    <row r="77" spans="2:11" ht="12.75">
      <c r="B77" s="100"/>
      <c r="C77" s="145"/>
      <c r="D77" s="145"/>
      <c r="E77" s="145"/>
      <c r="F77" s="145"/>
      <c r="G77" s="145"/>
      <c r="H77" s="145"/>
      <c r="I77" s="145"/>
      <c r="J77" s="145"/>
      <c r="K77" s="145"/>
    </row>
    <row r="78" spans="2:9" ht="12.75">
      <c r="B78" s="113" t="s">
        <v>178</v>
      </c>
      <c r="C78" s="150" t="s">
        <v>179</v>
      </c>
      <c r="D78" s="150"/>
      <c r="E78" s="90"/>
      <c r="F78" s="90"/>
      <c r="G78" s="90"/>
      <c r="H78" s="90"/>
      <c r="I78" s="90"/>
    </row>
    <row r="79" spans="2:11" ht="12.75" customHeight="1">
      <c r="B79" s="113"/>
      <c r="C79" s="145" t="s">
        <v>247</v>
      </c>
      <c r="D79" s="145"/>
      <c r="E79" s="145"/>
      <c r="F79" s="145"/>
      <c r="G79" s="145"/>
      <c r="H79" s="145"/>
      <c r="I79" s="145"/>
      <c r="J79" s="145"/>
      <c r="K79" s="145"/>
    </row>
    <row r="80" spans="2:11" ht="12.75">
      <c r="B80" s="113"/>
      <c r="C80" s="145"/>
      <c r="D80" s="145"/>
      <c r="E80" s="145"/>
      <c r="F80" s="145"/>
      <c r="G80" s="145"/>
      <c r="H80" s="145"/>
      <c r="I80" s="145"/>
      <c r="J80" s="145"/>
      <c r="K80" s="145"/>
    </row>
    <row r="81" spans="2:11" ht="12.75">
      <c r="B81" s="113"/>
      <c r="C81" s="145"/>
      <c r="D81" s="145"/>
      <c r="E81" s="145"/>
      <c r="F81" s="145"/>
      <c r="G81" s="145"/>
      <c r="H81" s="145"/>
      <c r="I81" s="145"/>
      <c r="J81" s="145"/>
      <c r="K81" s="145"/>
    </row>
    <row r="82" spans="2:11" ht="12.75">
      <c r="B82" s="113"/>
      <c r="C82" s="145"/>
      <c r="D82" s="145"/>
      <c r="E82" s="145"/>
      <c r="F82" s="145"/>
      <c r="G82" s="145"/>
      <c r="H82" s="145"/>
      <c r="I82" s="145"/>
      <c r="J82" s="145"/>
      <c r="K82" s="145"/>
    </row>
    <row r="83" spans="2:10" ht="12.75">
      <c r="B83" s="113"/>
      <c r="C83" s="90"/>
      <c r="D83" s="90"/>
      <c r="E83" s="90"/>
      <c r="F83" s="90"/>
      <c r="G83" s="137"/>
      <c r="H83" s="90"/>
      <c r="I83" s="90"/>
      <c r="J83" s="90"/>
    </row>
    <row r="84" spans="2:9" ht="12.75">
      <c r="B84" s="126" t="s">
        <v>200</v>
      </c>
      <c r="C84" s="150" t="s">
        <v>201</v>
      </c>
      <c r="D84" s="150"/>
      <c r="E84" s="109"/>
      <c r="F84" s="109"/>
      <c r="G84" s="109"/>
      <c r="H84" s="109"/>
      <c r="I84" s="109"/>
    </row>
    <row r="85" spans="2:11" ht="13.5" customHeight="1">
      <c r="B85" s="109"/>
      <c r="C85" s="145" t="s">
        <v>265</v>
      </c>
      <c r="D85" s="145"/>
      <c r="E85" s="145"/>
      <c r="F85" s="145"/>
      <c r="G85" s="145"/>
      <c r="H85" s="145"/>
      <c r="I85" s="145"/>
      <c r="J85" s="145"/>
      <c r="K85" s="145"/>
    </row>
    <row r="86" spans="2:11" ht="12.75">
      <c r="B86" s="109"/>
      <c r="C86" s="145"/>
      <c r="D86" s="145"/>
      <c r="E86" s="145"/>
      <c r="F86" s="145"/>
      <c r="G86" s="145"/>
      <c r="H86" s="145"/>
      <c r="I86" s="145"/>
      <c r="J86" s="145"/>
      <c r="K86" s="145"/>
    </row>
    <row r="87" spans="2:11" ht="12.75">
      <c r="B87" s="109"/>
      <c r="C87" s="61"/>
      <c r="D87" s="61"/>
      <c r="E87" s="61"/>
      <c r="F87" s="61"/>
      <c r="G87" s="61"/>
      <c r="H87" s="61"/>
      <c r="I87" s="61"/>
      <c r="J87" s="61"/>
      <c r="K87" s="61"/>
    </row>
    <row r="88" spans="2:11" ht="12.75" customHeight="1">
      <c r="B88" s="148" t="s">
        <v>237</v>
      </c>
      <c r="C88" s="148"/>
      <c r="D88" s="148"/>
      <c r="E88" s="148"/>
      <c r="F88" s="148"/>
      <c r="G88" s="148"/>
      <c r="H88" s="148"/>
      <c r="I88" s="148"/>
      <c r="J88" s="148"/>
      <c r="K88" s="148"/>
    </row>
    <row r="89" spans="2:10" ht="12.75">
      <c r="B89" s="109"/>
      <c r="C89" s="109"/>
      <c r="D89" s="109"/>
      <c r="E89" s="129" t="s">
        <v>219</v>
      </c>
      <c r="F89" s="129"/>
      <c r="G89" s="129"/>
      <c r="H89" s="129"/>
      <c r="I89" s="129"/>
      <c r="J89" s="109"/>
    </row>
    <row r="90" spans="2:10" ht="12.75">
      <c r="B90" s="109"/>
      <c r="C90" s="109"/>
      <c r="D90" s="109"/>
      <c r="E90" s="129" t="s">
        <v>220</v>
      </c>
      <c r="F90" s="129"/>
      <c r="G90" s="129" t="s">
        <v>221</v>
      </c>
      <c r="H90" s="129"/>
      <c r="I90" s="129" t="s">
        <v>222</v>
      </c>
      <c r="J90" s="109"/>
    </row>
    <row r="91" spans="2:10" ht="12.75">
      <c r="B91" s="109"/>
      <c r="C91" s="109"/>
      <c r="D91" s="109"/>
      <c r="E91" s="129" t="s">
        <v>12</v>
      </c>
      <c r="F91" s="129"/>
      <c r="G91" s="129" t="s">
        <v>12</v>
      </c>
      <c r="H91" s="129"/>
      <c r="I91" s="129" t="s">
        <v>12</v>
      </c>
      <c r="J91" s="109"/>
    </row>
    <row r="92" spans="2:10" ht="12.75" customHeight="1">
      <c r="B92" s="154" t="s">
        <v>223</v>
      </c>
      <c r="C92" s="154"/>
      <c r="D92" s="133"/>
      <c r="E92" s="109"/>
      <c r="F92" s="109"/>
      <c r="G92" s="109"/>
      <c r="H92" s="109"/>
      <c r="I92" s="109"/>
      <c r="J92" s="109"/>
    </row>
    <row r="93" spans="2:10" ht="12.75">
      <c r="B93" s="109"/>
      <c r="C93" s="148" t="s">
        <v>8</v>
      </c>
      <c r="D93" s="148"/>
      <c r="E93" s="131">
        <f>'BS'!D19</f>
        <v>50514</v>
      </c>
      <c r="F93" s="109"/>
      <c r="G93" s="131">
        <f>-G94</f>
        <v>-3151</v>
      </c>
      <c r="H93" s="131"/>
      <c r="I93" s="131">
        <f>E93+G93</f>
        <v>47363</v>
      </c>
      <c r="J93" s="109"/>
    </row>
    <row r="94" spans="2:10" ht="12.75">
      <c r="B94" s="109"/>
      <c r="C94" s="148" t="s">
        <v>182</v>
      </c>
      <c r="D94" s="148"/>
      <c r="E94" s="130">
        <v>0</v>
      </c>
      <c r="F94" s="109"/>
      <c r="G94" s="131">
        <f>'BS'!D18</f>
        <v>3151</v>
      </c>
      <c r="H94" s="131"/>
      <c r="I94" s="131">
        <f>E94+G94</f>
        <v>3151</v>
      </c>
      <c r="J94" s="109"/>
    </row>
    <row r="95" spans="2:10" ht="12.75">
      <c r="B95" s="109"/>
      <c r="C95" s="109"/>
      <c r="D95" s="109"/>
      <c r="E95" s="109"/>
      <c r="F95" s="109"/>
      <c r="G95" s="109"/>
      <c r="H95" s="109"/>
      <c r="I95" s="109"/>
      <c r="J95" s="109"/>
    </row>
    <row r="96" spans="2:10" ht="12.75" customHeight="1">
      <c r="B96" s="155" t="s">
        <v>224</v>
      </c>
      <c r="C96" s="155"/>
      <c r="D96" s="155"/>
      <c r="E96" s="109"/>
      <c r="F96" s="109"/>
      <c r="G96" s="109"/>
      <c r="H96" s="109"/>
      <c r="I96" s="109"/>
      <c r="J96" s="109"/>
    </row>
    <row r="97" spans="2:10" ht="12.75">
      <c r="B97" s="109"/>
      <c r="C97" s="109"/>
      <c r="D97" s="109"/>
      <c r="E97" s="129" t="s">
        <v>219</v>
      </c>
      <c r="F97" s="129"/>
      <c r="G97" s="129"/>
      <c r="H97" s="129"/>
      <c r="I97" s="129"/>
      <c r="J97" s="109"/>
    </row>
    <row r="98" spans="2:10" ht="12.75">
      <c r="B98" s="109"/>
      <c r="C98" s="109"/>
      <c r="D98" s="109"/>
      <c r="E98" s="129" t="s">
        <v>220</v>
      </c>
      <c r="F98" s="129"/>
      <c r="G98" s="129" t="s">
        <v>225</v>
      </c>
      <c r="H98" s="129"/>
      <c r="I98" s="129" t="s">
        <v>222</v>
      </c>
      <c r="J98" s="109"/>
    </row>
    <row r="99" spans="2:10" ht="12.75">
      <c r="B99" s="109"/>
      <c r="C99" s="109"/>
      <c r="D99" s="109"/>
      <c r="E99" s="129" t="s">
        <v>12</v>
      </c>
      <c r="F99" s="129"/>
      <c r="G99" s="129" t="s">
        <v>12</v>
      </c>
      <c r="H99" s="129"/>
      <c r="I99" s="129" t="s">
        <v>12</v>
      </c>
      <c r="J99" s="109"/>
    </row>
    <row r="100" spans="2:10" ht="12.75">
      <c r="B100" s="148" t="s">
        <v>226</v>
      </c>
      <c r="C100" s="148"/>
      <c r="D100" s="109"/>
      <c r="E100" s="109"/>
      <c r="F100" s="109"/>
      <c r="G100" s="109"/>
      <c r="H100" s="109"/>
      <c r="I100" s="109"/>
      <c r="J100" s="109"/>
    </row>
    <row r="101" spans="2:10" ht="12.75">
      <c r="B101" s="110"/>
      <c r="C101" s="127" t="s">
        <v>227</v>
      </c>
      <c r="D101" s="127"/>
      <c r="E101" s="132">
        <v>14315</v>
      </c>
      <c r="F101" s="132"/>
      <c r="G101" s="132">
        <f>-G102</f>
        <v>6193</v>
      </c>
      <c r="H101" s="132"/>
      <c r="I101" s="132">
        <f>E101+G101</f>
        <v>20508</v>
      </c>
      <c r="J101" s="127"/>
    </row>
    <row r="102" spans="2:10" ht="12.75">
      <c r="B102" s="110"/>
      <c r="C102" s="148" t="s">
        <v>228</v>
      </c>
      <c r="D102" s="148"/>
      <c r="E102" s="132">
        <f>'BS'!D36</f>
        <v>6193</v>
      </c>
      <c r="F102" s="132"/>
      <c r="G102" s="132">
        <f>-E102</f>
        <v>-6193</v>
      </c>
      <c r="H102" s="132"/>
      <c r="I102" s="132">
        <f>E102+G102</f>
        <v>0</v>
      </c>
      <c r="J102" s="127"/>
    </row>
    <row r="103" spans="2:10" ht="12.75">
      <c r="B103" s="110"/>
      <c r="C103" s="127"/>
      <c r="D103" s="127"/>
      <c r="E103" s="127"/>
      <c r="F103" s="127"/>
      <c r="G103" s="127"/>
      <c r="H103" s="127"/>
      <c r="I103" s="127"/>
      <c r="J103" s="127"/>
    </row>
    <row r="104" spans="2:10" ht="12.75">
      <c r="B104" s="110"/>
      <c r="C104" s="127"/>
      <c r="D104" s="127"/>
      <c r="E104" s="127"/>
      <c r="F104" s="127"/>
      <c r="G104" s="127"/>
      <c r="H104" s="127"/>
      <c r="I104" s="127"/>
      <c r="J104" s="127"/>
    </row>
    <row r="105" spans="1:2" ht="12.75">
      <c r="A105" s="59" t="s">
        <v>65</v>
      </c>
      <c r="B105" s="9" t="s">
        <v>64</v>
      </c>
    </row>
    <row r="107" spans="2:11" ht="12.75" customHeight="1">
      <c r="B107" s="145" t="s">
        <v>165</v>
      </c>
      <c r="C107" s="145"/>
      <c r="D107" s="145"/>
      <c r="E107" s="145"/>
      <c r="F107" s="145"/>
      <c r="G107" s="145"/>
      <c r="H107" s="145"/>
      <c r="I107" s="145"/>
      <c r="J107" s="145"/>
      <c r="K107" s="145"/>
    </row>
    <row r="108" spans="2:9" ht="12.75">
      <c r="B108" s="61"/>
      <c r="C108" s="61"/>
      <c r="D108" s="61"/>
      <c r="E108" s="61"/>
      <c r="F108" s="61"/>
      <c r="G108" s="61"/>
      <c r="H108" s="61"/>
      <c r="I108" s="61"/>
    </row>
    <row r="110" spans="1:2" ht="12.75">
      <c r="A110" s="59" t="s">
        <v>68</v>
      </c>
      <c r="B110" s="9" t="s">
        <v>66</v>
      </c>
    </row>
    <row r="111" spans="1:2" ht="12.75">
      <c r="A111" s="59"/>
      <c r="B111" s="9"/>
    </row>
    <row r="112" spans="1:3" ht="12.75">
      <c r="A112" s="59"/>
      <c r="B112" s="39" t="s">
        <v>67</v>
      </c>
      <c r="C112" s="39"/>
    </row>
    <row r="113" spans="1:3" ht="12.75">
      <c r="A113" s="59"/>
      <c r="B113" s="39"/>
      <c r="C113" s="39"/>
    </row>
    <row r="114" spans="1:3" ht="12.75">
      <c r="A114" s="59"/>
      <c r="B114" s="39"/>
      <c r="C114" s="39"/>
    </row>
    <row r="115" ht="12.75">
      <c r="A115" s="58" t="s">
        <v>146</v>
      </c>
    </row>
    <row r="117" spans="1:2" ht="12.75">
      <c r="A117" s="59" t="s">
        <v>70</v>
      </c>
      <c r="B117" s="9" t="s">
        <v>69</v>
      </c>
    </row>
    <row r="119" spans="2:11" ht="12.75" customHeight="1">
      <c r="B119" s="145" t="s">
        <v>203</v>
      </c>
      <c r="C119" s="145"/>
      <c r="D119" s="145"/>
      <c r="E119" s="145"/>
      <c r="F119" s="145"/>
      <c r="G119" s="145"/>
      <c r="H119" s="145"/>
      <c r="I119" s="145"/>
      <c r="J119" s="145"/>
      <c r="K119" s="145"/>
    </row>
    <row r="120" spans="2:11" ht="12.75">
      <c r="B120" s="145"/>
      <c r="C120" s="145"/>
      <c r="D120" s="145"/>
      <c r="E120" s="145"/>
      <c r="F120" s="145"/>
      <c r="G120" s="145"/>
      <c r="H120" s="145"/>
      <c r="I120" s="145"/>
      <c r="J120" s="145"/>
      <c r="K120" s="145"/>
    </row>
    <row r="121" spans="2:11" ht="12.75">
      <c r="B121" s="145"/>
      <c r="C121" s="145"/>
      <c r="D121" s="145"/>
      <c r="E121" s="145"/>
      <c r="F121" s="145"/>
      <c r="G121" s="145"/>
      <c r="H121" s="145"/>
      <c r="I121" s="145"/>
      <c r="J121" s="145"/>
      <c r="K121" s="145"/>
    </row>
    <row r="123" spans="1:8" ht="12.75">
      <c r="A123" s="74" t="s">
        <v>72</v>
      </c>
      <c r="B123" s="54" t="s">
        <v>71</v>
      </c>
      <c r="C123" s="39"/>
      <c r="D123" s="39"/>
      <c r="E123" s="39"/>
      <c r="F123" s="39"/>
      <c r="G123" s="39"/>
      <c r="H123" s="39"/>
    </row>
    <row r="124" spans="1:8" ht="12.75">
      <c r="A124" s="65"/>
      <c r="B124" s="39"/>
      <c r="C124" s="39"/>
      <c r="D124" s="39"/>
      <c r="E124" s="39"/>
      <c r="F124" s="39"/>
      <c r="G124" s="39"/>
      <c r="H124" s="39"/>
    </row>
    <row r="125" spans="1:11" ht="12.75">
      <c r="A125" s="65"/>
      <c r="B125" s="147" t="s">
        <v>248</v>
      </c>
      <c r="C125" s="147"/>
      <c r="D125" s="147"/>
      <c r="E125" s="147"/>
      <c r="F125" s="147"/>
      <c r="G125" s="147"/>
      <c r="H125" s="147"/>
      <c r="I125" s="147"/>
      <c r="J125" s="147"/>
      <c r="K125" s="147"/>
    </row>
    <row r="126" spans="2:11" ht="12.75">
      <c r="B126" s="147"/>
      <c r="C126" s="147"/>
      <c r="D126" s="147"/>
      <c r="E126" s="147"/>
      <c r="F126" s="147"/>
      <c r="G126" s="147"/>
      <c r="H126" s="147"/>
      <c r="I126" s="147"/>
      <c r="J126" s="147"/>
      <c r="K126" s="147"/>
    </row>
    <row r="127" spans="2:11" ht="12.75">
      <c r="B127" s="68"/>
      <c r="C127" s="68"/>
      <c r="D127" s="68"/>
      <c r="E127" s="68"/>
      <c r="F127" s="68"/>
      <c r="G127" s="68"/>
      <c r="H127" s="68"/>
      <c r="I127" s="68"/>
      <c r="J127" s="68"/>
      <c r="K127" s="68"/>
    </row>
    <row r="129" spans="1:2" ht="12.75">
      <c r="A129" s="59" t="s">
        <v>74</v>
      </c>
      <c r="B129" s="54" t="s">
        <v>73</v>
      </c>
    </row>
    <row r="131" spans="2:11" ht="15.75" customHeight="1">
      <c r="B131" s="145" t="s">
        <v>166</v>
      </c>
      <c r="C131" s="145"/>
      <c r="D131" s="145"/>
      <c r="E131" s="145"/>
      <c r="F131" s="145"/>
      <c r="G131" s="145"/>
      <c r="H131" s="145"/>
      <c r="I131" s="145"/>
      <c r="J131" s="145"/>
      <c r="K131" s="145"/>
    </row>
    <row r="132" spans="2:11" ht="12.75">
      <c r="B132" s="145"/>
      <c r="C132" s="145"/>
      <c r="D132" s="145"/>
      <c r="E132" s="145"/>
      <c r="F132" s="145"/>
      <c r="G132" s="145"/>
      <c r="H132" s="145"/>
      <c r="I132" s="145"/>
      <c r="J132" s="145"/>
      <c r="K132" s="145"/>
    </row>
    <row r="133" spans="2:9" ht="12.75">
      <c r="B133" s="90"/>
      <c r="C133" s="90"/>
      <c r="D133" s="90"/>
      <c r="E133" s="90"/>
      <c r="F133" s="90"/>
      <c r="G133" s="90"/>
      <c r="H133" s="90"/>
      <c r="I133" s="90"/>
    </row>
    <row r="134" spans="2:9" ht="12.75">
      <c r="B134" s="90"/>
      <c r="C134" s="90"/>
      <c r="D134" s="90"/>
      <c r="E134" s="90"/>
      <c r="F134" s="90"/>
      <c r="G134" s="90"/>
      <c r="H134" s="90"/>
      <c r="I134" s="90"/>
    </row>
    <row r="135" spans="1:7" ht="12.75">
      <c r="A135" s="74" t="s">
        <v>76</v>
      </c>
      <c r="B135" s="54" t="s">
        <v>75</v>
      </c>
      <c r="C135" s="39"/>
      <c r="D135" s="39"/>
      <c r="E135" s="39"/>
      <c r="F135" s="39"/>
      <c r="G135" s="39"/>
    </row>
    <row r="136" spans="1:7" ht="12.75">
      <c r="A136" s="65"/>
      <c r="B136" s="39"/>
      <c r="C136" s="39"/>
      <c r="D136" s="39"/>
      <c r="E136" s="39"/>
      <c r="F136" s="39"/>
      <c r="G136" s="39"/>
    </row>
    <row r="137" spans="1:7" ht="12.75">
      <c r="A137" s="65"/>
      <c r="B137" s="39" t="s">
        <v>259</v>
      </c>
      <c r="C137" s="39"/>
      <c r="D137" s="39"/>
      <c r="E137" s="39"/>
      <c r="F137" s="39"/>
      <c r="G137" s="39"/>
    </row>
    <row r="140" spans="1:9" ht="12.75">
      <c r="A140" s="74" t="s">
        <v>78</v>
      </c>
      <c r="B140" s="54" t="s">
        <v>77</v>
      </c>
      <c r="C140" s="39"/>
      <c r="D140" s="39"/>
      <c r="E140" s="39"/>
      <c r="F140" s="39"/>
      <c r="G140" s="39"/>
      <c r="H140" s="39"/>
      <c r="I140" s="39"/>
    </row>
    <row r="141" spans="1:9" ht="12.75">
      <c r="A141" s="59"/>
      <c r="B141" s="54"/>
      <c r="C141" s="39"/>
      <c r="D141" s="39"/>
      <c r="E141" s="39"/>
      <c r="F141" s="39"/>
      <c r="G141" s="39"/>
      <c r="H141" s="39"/>
      <c r="I141" s="39"/>
    </row>
    <row r="142" spans="2:11" ht="12.75" customHeight="1">
      <c r="B142" s="145" t="s">
        <v>150</v>
      </c>
      <c r="C142" s="145"/>
      <c r="D142" s="145"/>
      <c r="E142" s="145"/>
      <c r="F142" s="145"/>
      <c r="G142" s="145"/>
      <c r="H142" s="145"/>
      <c r="I142" s="145"/>
      <c r="J142" s="145"/>
      <c r="K142" s="145"/>
    </row>
    <row r="143" spans="2:11" ht="12.75">
      <c r="B143" s="145"/>
      <c r="C143" s="145"/>
      <c r="D143" s="145"/>
      <c r="E143" s="145"/>
      <c r="F143" s="145"/>
      <c r="G143" s="145"/>
      <c r="H143" s="145"/>
      <c r="I143" s="145"/>
      <c r="J143" s="145"/>
      <c r="K143" s="145"/>
    </row>
    <row r="144" spans="2:11" ht="12.75">
      <c r="B144" s="145"/>
      <c r="C144" s="145"/>
      <c r="D144" s="145"/>
      <c r="E144" s="145"/>
      <c r="F144" s="145"/>
      <c r="G144" s="145"/>
      <c r="H144" s="145"/>
      <c r="I144" s="145"/>
      <c r="J144" s="145"/>
      <c r="K144" s="145"/>
    </row>
    <row r="145" spans="2:9" ht="12.75">
      <c r="B145" s="61"/>
      <c r="C145" s="61"/>
      <c r="D145" s="61"/>
      <c r="E145" s="61"/>
      <c r="F145" s="61"/>
      <c r="G145" s="61"/>
      <c r="H145" s="61"/>
      <c r="I145" s="61"/>
    </row>
    <row r="146" spans="1:6" ht="12.75">
      <c r="A146" s="59" t="s">
        <v>80</v>
      </c>
      <c r="B146" s="9" t="s">
        <v>79</v>
      </c>
      <c r="F146" s="33"/>
    </row>
    <row r="148" spans="2:11" ht="12.75" customHeight="1">
      <c r="B148" s="145" t="s">
        <v>167</v>
      </c>
      <c r="C148" s="145"/>
      <c r="D148" s="145"/>
      <c r="E148" s="145"/>
      <c r="F148" s="145"/>
      <c r="G148" s="145"/>
      <c r="H148" s="145"/>
      <c r="I148" s="145"/>
      <c r="J148" s="145"/>
      <c r="K148" s="145"/>
    </row>
    <row r="149" spans="2:11" ht="13.5" customHeight="1">
      <c r="B149" s="145"/>
      <c r="C149" s="145"/>
      <c r="D149" s="145"/>
      <c r="E149" s="145"/>
      <c r="F149" s="145"/>
      <c r="G149" s="145"/>
      <c r="H149" s="145"/>
      <c r="I149" s="145"/>
      <c r="J149" s="145"/>
      <c r="K149" s="145"/>
    </row>
    <row r="150" spans="2:9" ht="13.5" customHeight="1">
      <c r="B150" s="61"/>
      <c r="C150" s="61"/>
      <c r="D150" s="61"/>
      <c r="E150" s="61"/>
      <c r="F150" s="61"/>
      <c r="G150" s="61"/>
      <c r="H150" s="61"/>
      <c r="I150" s="61"/>
    </row>
    <row r="151" spans="2:9" ht="13.5" customHeight="1">
      <c r="B151" s="61"/>
      <c r="C151" s="61"/>
      <c r="D151" s="61"/>
      <c r="E151" s="61"/>
      <c r="F151" s="61"/>
      <c r="G151" s="61"/>
      <c r="H151" s="61"/>
      <c r="I151" s="61"/>
    </row>
    <row r="152" spans="1:3" ht="12.75">
      <c r="A152" s="74" t="s">
        <v>81</v>
      </c>
      <c r="B152" s="54" t="s">
        <v>204</v>
      </c>
      <c r="C152" s="39"/>
    </row>
    <row r="154" spans="2:11" ht="12.75" customHeight="1">
      <c r="B154" s="145" t="s">
        <v>4</v>
      </c>
      <c r="C154" s="145"/>
      <c r="D154" s="145"/>
      <c r="E154" s="145"/>
      <c r="F154" s="145"/>
      <c r="G154" s="145"/>
      <c r="H154" s="145"/>
      <c r="I154" s="145"/>
      <c r="J154" s="145"/>
      <c r="K154" s="145"/>
    </row>
    <row r="155" spans="2:11" ht="12.75" customHeight="1">
      <c r="B155" s="145"/>
      <c r="C155" s="145"/>
      <c r="D155" s="145"/>
      <c r="E155" s="145"/>
      <c r="F155" s="145"/>
      <c r="G155" s="145"/>
      <c r="H155" s="145"/>
      <c r="I155" s="145"/>
      <c r="J155" s="145"/>
      <c r="K155" s="145"/>
    </row>
    <row r="156" spans="2:9" ht="12.75" customHeight="1">
      <c r="B156" s="90"/>
      <c r="C156" s="90"/>
      <c r="D156" s="90"/>
      <c r="E156" s="90"/>
      <c r="F156" s="90"/>
      <c r="G156" s="90"/>
      <c r="H156" s="90"/>
      <c r="I156" s="90"/>
    </row>
    <row r="157" spans="2:9" ht="12.75">
      <c r="B157" s="68"/>
      <c r="C157" s="68"/>
      <c r="D157" s="68"/>
      <c r="E157" s="68"/>
      <c r="F157" s="68"/>
      <c r="G157" s="68"/>
      <c r="H157" s="68"/>
      <c r="I157" s="68"/>
    </row>
    <row r="158" spans="1:2" ht="12.75">
      <c r="A158" s="59" t="s">
        <v>82</v>
      </c>
      <c r="B158" s="9" t="s">
        <v>135</v>
      </c>
    </row>
    <row r="160" spans="2:11" ht="12.75" customHeight="1">
      <c r="B160" s="145" t="s">
        <v>205</v>
      </c>
      <c r="C160" s="145"/>
      <c r="D160" s="145"/>
      <c r="E160" s="145"/>
      <c r="F160" s="145"/>
      <c r="G160" s="145"/>
      <c r="H160" s="145"/>
      <c r="I160" s="145"/>
      <c r="J160" s="145"/>
      <c r="K160" s="145"/>
    </row>
    <row r="161" spans="2:11" ht="14.25" customHeight="1">
      <c r="B161" s="145"/>
      <c r="C161" s="145"/>
      <c r="D161" s="145"/>
      <c r="E161" s="145"/>
      <c r="F161" s="145"/>
      <c r="G161" s="145"/>
      <c r="H161" s="145"/>
      <c r="I161" s="145"/>
      <c r="J161" s="145"/>
      <c r="K161" s="145"/>
    </row>
    <row r="162" spans="2:11" ht="12.75">
      <c r="B162" s="145"/>
      <c r="C162" s="145"/>
      <c r="D162" s="145"/>
      <c r="E162" s="145"/>
      <c r="F162" s="145"/>
      <c r="G162" s="145"/>
      <c r="H162" s="145"/>
      <c r="I162" s="145"/>
      <c r="J162" s="145"/>
      <c r="K162" s="145"/>
    </row>
    <row r="164" spans="1:2" ht="12.75">
      <c r="A164" s="59" t="s">
        <v>83</v>
      </c>
      <c r="B164" s="9" t="s">
        <v>136</v>
      </c>
    </row>
    <row r="165" spans="1:2" ht="12.75">
      <c r="A165" s="59"/>
      <c r="B165" s="9"/>
    </row>
    <row r="166" spans="1:2" ht="12.75">
      <c r="A166" s="59"/>
      <c r="B166" s="9"/>
    </row>
    <row r="167" spans="1:2" ht="12.75">
      <c r="A167" s="59"/>
      <c r="B167" s="9"/>
    </row>
    <row r="170" ht="12.75">
      <c r="I170" s="6" t="s">
        <v>12</v>
      </c>
    </row>
    <row r="171" ht="12.75">
      <c r="C171" s="5" t="s">
        <v>240</v>
      </c>
    </row>
    <row r="172" spans="3:9" ht="13.5" thickBot="1">
      <c r="C172" s="5" t="s">
        <v>241</v>
      </c>
      <c r="I172" s="138">
        <v>200</v>
      </c>
    </row>
    <row r="173" ht="13.5" thickTop="1"/>
    <row r="175" ht="12.75">
      <c r="A175" s="58" t="s">
        <v>146</v>
      </c>
    </row>
    <row r="177" spans="1:7" ht="12.75">
      <c r="A177" s="74" t="s">
        <v>172</v>
      </c>
      <c r="B177" s="54" t="s">
        <v>206</v>
      </c>
      <c r="C177" s="39"/>
      <c r="D177" s="39"/>
      <c r="E177" s="39"/>
      <c r="F177" s="39"/>
      <c r="G177" s="39"/>
    </row>
    <row r="178" spans="1:9" ht="12.75">
      <c r="A178" s="65"/>
      <c r="B178" s="39"/>
      <c r="C178" s="39"/>
      <c r="D178" s="39"/>
      <c r="E178" s="39"/>
      <c r="F178" s="39"/>
      <c r="H178" s="6"/>
      <c r="I178" s="40" t="s">
        <v>84</v>
      </c>
    </row>
    <row r="179" spans="1:9" ht="12.75">
      <c r="A179" s="65"/>
      <c r="B179" s="39"/>
      <c r="C179" s="39"/>
      <c r="D179" s="39"/>
      <c r="E179" s="39"/>
      <c r="F179" s="39"/>
      <c r="H179" s="10"/>
      <c r="I179" s="92" t="s">
        <v>153</v>
      </c>
    </row>
    <row r="180" spans="1:9" ht="12.75">
      <c r="A180" s="65"/>
      <c r="B180" s="39"/>
      <c r="C180" s="39"/>
      <c r="D180" s="39"/>
      <c r="E180" s="39"/>
      <c r="F180" s="39"/>
      <c r="H180" s="40"/>
      <c r="I180" s="40" t="s">
        <v>12</v>
      </c>
    </row>
    <row r="181" spans="1:9" ht="12.75">
      <c r="A181" s="65"/>
      <c r="B181" s="39" t="s">
        <v>85</v>
      </c>
      <c r="C181" s="39"/>
      <c r="D181" s="39"/>
      <c r="E181" s="39"/>
      <c r="F181" s="39"/>
      <c r="H181" s="40"/>
      <c r="I181" s="40"/>
    </row>
    <row r="182" spans="1:9" ht="6.75" customHeight="1">
      <c r="A182" s="65"/>
      <c r="B182" s="39"/>
      <c r="C182" s="39"/>
      <c r="D182" s="39"/>
      <c r="E182" s="39"/>
      <c r="F182" s="39"/>
      <c r="H182" s="40"/>
      <c r="I182" s="40"/>
    </row>
    <row r="183" spans="1:9" ht="13.5" thickBot="1">
      <c r="A183" s="65"/>
      <c r="B183" s="39" t="s">
        <v>5</v>
      </c>
      <c r="C183" s="39"/>
      <c r="D183" s="39"/>
      <c r="E183" s="39"/>
      <c r="F183" s="39"/>
      <c r="H183" s="40"/>
      <c r="I183" s="115">
        <v>2292</v>
      </c>
    </row>
    <row r="184" spans="7:8" ht="13.5" thickTop="1">
      <c r="G184" s="1"/>
      <c r="H184" s="40"/>
    </row>
    <row r="185" spans="7:8" ht="12.75">
      <c r="G185" s="1"/>
      <c r="H185" s="40"/>
    </row>
    <row r="186" spans="7:8" ht="12.75">
      <c r="G186" s="1"/>
      <c r="H186" s="40"/>
    </row>
    <row r="187" spans="1:9" s="62" customFormat="1" ht="12.75" customHeight="1">
      <c r="A187" s="144" t="s">
        <v>181</v>
      </c>
      <c r="B187" s="144"/>
      <c r="C187" s="144"/>
      <c r="D187" s="144"/>
      <c r="E187" s="144"/>
      <c r="F187" s="144"/>
      <c r="G187" s="144"/>
      <c r="H187" s="144"/>
      <c r="I187" s="144"/>
    </row>
    <row r="188" spans="1:9" s="62" customFormat="1" ht="12.75">
      <c r="A188" s="144"/>
      <c r="B188" s="144"/>
      <c r="C188" s="144"/>
      <c r="D188" s="144"/>
      <c r="E188" s="144"/>
      <c r="F188" s="144"/>
      <c r="G188" s="144"/>
      <c r="H188" s="144"/>
      <c r="I188" s="144"/>
    </row>
    <row r="189" spans="1:5" s="62" customFormat="1" ht="12.75">
      <c r="A189" s="63"/>
      <c r="B189" s="64"/>
      <c r="C189" s="64"/>
      <c r="D189" s="64"/>
      <c r="E189" s="64"/>
    </row>
    <row r="190" spans="1:5" ht="12.75">
      <c r="A190" s="59" t="s">
        <v>86</v>
      </c>
      <c r="B190" s="54" t="s">
        <v>87</v>
      </c>
      <c r="C190" s="39"/>
      <c r="D190" s="39"/>
      <c r="E190" s="39"/>
    </row>
    <row r="191" spans="2:5" ht="12.75">
      <c r="B191" s="39"/>
      <c r="C191" s="39"/>
      <c r="D191" s="39"/>
      <c r="E191" s="39"/>
    </row>
    <row r="192" spans="1:11" ht="12.75" customHeight="1">
      <c r="A192" s="65"/>
      <c r="B192" s="149" t="s">
        <v>260</v>
      </c>
      <c r="C192" s="149"/>
      <c r="D192" s="149"/>
      <c r="E192" s="149"/>
      <c r="F192" s="149"/>
      <c r="G192" s="149"/>
      <c r="H192" s="149"/>
      <c r="I192" s="149"/>
      <c r="J192" s="149"/>
      <c r="K192" s="149"/>
    </row>
    <row r="193" spans="1:11" ht="12.75">
      <c r="A193" s="65"/>
      <c r="B193" s="149"/>
      <c r="C193" s="149"/>
      <c r="D193" s="149"/>
      <c r="E193" s="149"/>
      <c r="F193" s="149"/>
      <c r="G193" s="149"/>
      <c r="H193" s="149"/>
      <c r="I193" s="149"/>
      <c r="J193" s="149"/>
      <c r="K193" s="149"/>
    </row>
    <row r="194" spans="1:11" ht="12.75">
      <c r="A194" s="65"/>
      <c r="B194" s="149"/>
      <c r="C194" s="149"/>
      <c r="D194" s="149"/>
      <c r="E194" s="149"/>
      <c r="F194" s="149"/>
      <c r="G194" s="149"/>
      <c r="H194" s="149"/>
      <c r="I194" s="149"/>
      <c r="J194" s="149"/>
      <c r="K194" s="149"/>
    </row>
    <row r="195" spans="1:11" ht="12.75">
      <c r="A195" s="65"/>
      <c r="B195" s="149"/>
      <c r="C195" s="149"/>
      <c r="D195" s="149"/>
      <c r="E195" s="149"/>
      <c r="F195" s="149"/>
      <c r="G195" s="149"/>
      <c r="H195" s="149"/>
      <c r="I195" s="149"/>
      <c r="J195" s="149"/>
      <c r="K195" s="149"/>
    </row>
    <row r="196" spans="1:11" ht="12.75">
      <c r="A196" s="65"/>
      <c r="B196" s="149"/>
      <c r="C196" s="149"/>
      <c r="D196" s="149"/>
      <c r="E196" s="149"/>
      <c r="F196" s="149"/>
      <c r="G196" s="149"/>
      <c r="H196" s="149"/>
      <c r="I196" s="149"/>
      <c r="J196" s="149"/>
      <c r="K196" s="149"/>
    </row>
    <row r="197" spans="1:11" ht="12.75">
      <c r="A197" s="65"/>
      <c r="B197" s="149"/>
      <c r="C197" s="149"/>
      <c r="D197" s="149"/>
      <c r="E197" s="149"/>
      <c r="F197" s="149"/>
      <c r="G197" s="149"/>
      <c r="H197" s="149"/>
      <c r="I197" s="149"/>
      <c r="J197" s="149"/>
      <c r="K197" s="149"/>
    </row>
    <row r="198" spans="1:9" ht="12.75">
      <c r="A198" s="65"/>
      <c r="B198" s="39"/>
      <c r="C198" s="39"/>
      <c r="D198" s="39"/>
      <c r="E198" s="39"/>
      <c r="F198" s="39"/>
      <c r="G198" s="39"/>
      <c r="H198" s="39"/>
      <c r="I198" s="39"/>
    </row>
    <row r="199" spans="1:9" ht="12.75">
      <c r="A199" s="74" t="s">
        <v>88</v>
      </c>
      <c r="B199" s="54" t="s">
        <v>89</v>
      </c>
      <c r="C199" s="39"/>
      <c r="D199" s="39"/>
      <c r="E199" s="39"/>
      <c r="F199" s="39"/>
      <c r="G199" s="39"/>
      <c r="H199" s="39"/>
      <c r="I199" s="39"/>
    </row>
    <row r="200" spans="1:9" ht="12.75">
      <c r="A200" s="65"/>
      <c r="B200" s="39"/>
      <c r="C200" s="39"/>
      <c r="D200" s="39"/>
      <c r="E200" s="39"/>
      <c r="F200" s="39"/>
      <c r="G200" s="39"/>
      <c r="H200" s="39"/>
      <c r="I200" s="39"/>
    </row>
    <row r="201" spans="1:11" ht="12.75" customHeight="1">
      <c r="A201" s="65"/>
      <c r="B201" s="149" t="s">
        <v>261</v>
      </c>
      <c r="C201" s="149"/>
      <c r="D201" s="149"/>
      <c r="E201" s="149"/>
      <c r="F201" s="149"/>
      <c r="G201" s="149"/>
      <c r="H201" s="149"/>
      <c r="I201" s="149"/>
      <c r="J201" s="149"/>
      <c r="K201" s="149"/>
    </row>
    <row r="202" spans="1:11" ht="12.75">
      <c r="A202" s="65"/>
      <c r="B202" s="149"/>
      <c r="C202" s="149"/>
      <c r="D202" s="149"/>
      <c r="E202" s="149"/>
      <c r="F202" s="149"/>
      <c r="G202" s="149"/>
      <c r="H202" s="149"/>
      <c r="I202" s="149"/>
      <c r="J202" s="149"/>
      <c r="K202" s="149"/>
    </row>
    <row r="203" spans="1:11" ht="12.75">
      <c r="A203" s="65"/>
      <c r="B203" s="149"/>
      <c r="C203" s="149"/>
      <c r="D203" s="149"/>
      <c r="E203" s="149"/>
      <c r="F203" s="149"/>
      <c r="G203" s="149"/>
      <c r="H203" s="149"/>
      <c r="I203" s="149"/>
      <c r="J203" s="149"/>
      <c r="K203" s="149"/>
    </row>
    <row r="204" spans="1:11" ht="12.75">
      <c r="A204" s="65"/>
      <c r="B204" s="149"/>
      <c r="C204" s="149"/>
      <c r="D204" s="149"/>
      <c r="E204" s="149"/>
      <c r="F204" s="149"/>
      <c r="G204" s="149"/>
      <c r="H204" s="149"/>
      <c r="I204" s="149"/>
      <c r="J204" s="149"/>
      <c r="K204" s="149"/>
    </row>
    <row r="205" spans="1:11" ht="12.75">
      <c r="A205" s="65"/>
      <c r="B205" s="149"/>
      <c r="C205" s="149"/>
      <c r="D205" s="149"/>
      <c r="E205" s="149"/>
      <c r="F205" s="149"/>
      <c r="G205" s="149"/>
      <c r="H205" s="149"/>
      <c r="I205" s="149"/>
      <c r="J205" s="149"/>
      <c r="K205" s="149"/>
    </row>
    <row r="206" spans="1:9" ht="12.75">
      <c r="A206" s="65"/>
      <c r="B206" s="68"/>
      <c r="C206" s="68"/>
      <c r="D206" s="68"/>
      <c r="E206" s="68"/>
      <c r="F206" s="68"/>
      <c r="G206" s="68"/>
      <c r="H206" s="68"/>
      <c r="I206" s="68"/>
    </row>
    <row r="207" spans="1:4" ht="12.75">
      <c r="A207" s="59" t="s">
        <v>90</v>
      </c>
      <c r="B207" s="54" t="s">
        <v>91</v>
      </c>
      <c r="C207" s="39"/>
      <c r="D207" s="39"/>
    </row>
    <row r="208" spans="2:4" ht="8.25" customHeight="1">
      <c r="B208" s="39"/>
      <c r="C208" s="39"/>
      <c r="D208" s="39"/>
    </row>
    <row r="209" spans="2:11" ht="12.75" customHeight="1">
      <c r="B209" s="145" t="s">
        <v>250</v>
      </c>
      <c r="C209" s="145"/>
      <c r="D209" s="145"/>
      <c r="E209" s="145"/>
      <c r="F209" s="145"/>
      <c r="G209" s="145"/>
      <c r="H209" s="145"/>
      <c r="I209" s="145"/>
      <c r="J209" s="145"/>
      <c r="K209" s="145"/>
    </row>
    <row r="210" spans="2:11" ht="12.75">
      <c r="B210" s="145"/>
      <c r="C210" s="145"/>
      <c r="D210" s="145"/>
      <c r="E210" s="145"/>
      <c r="F210" s="145"/>
      <c r="G210" s="145"/>
      <c r="H210" s="145"/>
      <c r="I210" s="145"/>
      <c r="J210" s="145"/>
      <c r="K210" s="145"/>
    </row>
    <row r="211" spans="2:11" ht="12.75">
      <c r="B211" s="145"/>
      <c r="C211" s="145"/>
      <c r="D211" s="145"/>
      <c r="E211" s="145"/>
      <c r="F211" s="145"/>
      <c r="G211" s="145"/>
      <c r="H211" s="145"/>
      <c r="I211" s="145"/>
      <c r="J211" s="145"/>
      <c r="K211" s="145"/>
    </row>
    <row r="212" spans="2:11" ht="12.75">
      <c r="B212" s="145"/>
      <c r="C212" s="145"/>
      <c r="D212" s="145"/>
      <c r="E212" s="145"/>
      <c r="F212" s="145"/>
      <c r="G212" s="145"/>
      <c r="H212" s="145"/>
      <c r="I212" s="145"/>
      <c r="J212" s="145"/>
      <c r="K212" s="145"/>
    </row>
    <row r="213" spans="2:11" ht="12.75">
      <c r="B213" s="145"/>
      <c r="C213" s="145"/>
      <c r="D213" s="145"/>
      <c r="E213" s="145"/>
      <c r="F213" s="145"/>
      <c r="G213" s="145"/>
      <c r="H213" s="145"/>
      <c r="I213" s="145"/>
      <c r="J213" s="145"/>
      <c r="K213" s="145"/>
    </row>
    <row r="214" spans="2:11" ht="12.75">
      <c r="B214" s="90"/>
      <c r="C214" s="90"/>
      <c r="D214" s="90"/>
      <c r="E214" s="90"/>
      <c r="F214" s="90"/>
      <c r="G214" s="90"/>
      <c r="H214" s="90"/>
      <c r="I214" s="90"/>
      <c r="J214" s="90"/>
      <c r="K214" s="90"/>
    </row>
    <row r="215" ht="12.75">
      <c r="D215" s="137"/>
    </row>
    <row r="216" spans="1:2" ht="12.75">
      <c r="A216" s="59" t="s">
        <v>92</v>
      </c>
      <c r="B216" s="9" t="s">
        <v>93</v>
      </c>
    </row>
    <row r="218" spans="2:9" ht="15" customHeight="1">
      <c r="B218" s="39" t="s">
        <v>129</v>
      </c>
      <c r="C218" s="61"/>
      <c r="D218" s="61"/>
      <c r="E218" s="61"/>
      <c r="F218" s="61"/>
      <c r="G218" s="61"/>
      <c r="H218" s="61"/>
      <c r="I218" s="61"/>
    </row>
    <row r="219" spans="2:9" ht="15" customHeight="1">
      <c r="B219" s="39"/>
      <c r="C219" s="61"/>
      <c r="D219" s="61"/>
      <c r="E219" s="61"/>
      <c r="F219" s="61"/>
      <c r="G219" s="61"/>
      <c r="H219" s="61"/>
      <c r="I219" s="61"/>
    </row>
    <row r="220" spans="2:9" ht="15" customHeight="1">
      <c r="B220" s="61"/>
      <c r="C220" s="61"/>
      <c r="D220" s="61"/>
      <c r="E220" s="61"/>
      <c r="F220" s="61"/>
      <c r="G220" s="61"/>
      <c r="H220" s="61"/>
      <c r="I220" s="61"/>
    </row>
    <row r="221" spans="1:8" ht="12.75">
      <c r="A221" s="59" t="s">
        <v>94</v>
      </c>
      <c r="B221" s="54" t="s">
        <v>11</v>
      </c>
      <c r="C221" s="39"/>
      <c r="D221" s="39"/>
      <c r="E221" s="39"/>
      <c r="F221" s="39"/>
      <c r="G221" s="39"/>
      <c r="H221" s="39"/>
    </row>
    <row r="222" spans="1:11" ht="12.75">
      <c r="A222" s="65"/>
      <c r="B222" s="39"/>
      <c r="C222" s="39"/>
      <c r="D222" s="39"/>
      <c r="F222" s="39"/>
      <c r="G222" s="40" t="s">
        <v>28</v>
      </c>
      <c r="H222" s="39"/>
      <c r="I222" s="39"/>
      <c r="J222" s="39"/>
      <c r="K222" s="40" t="s">
        <v>28</v>
      </c>
    </row>
    <row r="223" spans="1:11" ht="12.75">
      <c r="A223" s="65"/>
      <c r="B223" s="39"/>
      <c r="C223" s="39"/>
      <c r="D223" s="39"/>
      <c r="E223" s="40" t="s">
        <v>27</v>
      </c>
      <c r="F223" s="39"/>
      <c r="G223" s="40" t="s">
        <v>29</v>
      </c>
      <c r="H223" s="40"/>
      <c r="I223" s="40" t="s">
        <v>27</v>
      </c>
      <c r="J223" s="40"/>
      <c r="K223" s="40" t="s">
        <v>29</v>
      </c>
    </row>
    <row r="224" spans="1:11" ht="12.75">
      <c r="A224" s="65"/>
      <c r="B224" s="39"/>
      <c r="C224" s="39"/>
      <c r="D224" s="39"/>
      <c r="E224" s="40" t="s">
        <v>19</v>
      </c>
      <c r="F224" s="39"/>
      <c r="G224" s="40" t="s">
        <v>19</v>
      </c>
      <c r="H224" s="40"/>
      <c r="I224" s="40" t="s">
        <v>30</v>
      </c>
      <c r="J224" s="40"/>
      <c r="K224" s="40" t="s">
        <v>33</v>
      </c>
    </row>
    <row r="225" spans="1:11" ht="12.75">
      <c r="A225" s="65"/>
      <c r="B225" s="39"/>
      <c r="C225" s="39"/>
      <c r="D225" s="39"/>
      <c r="E225" s="40" t="s">
        <v>153</v>
      </c>
      <c r="F225" s="39"/>
      <c r="G225" s="40" t="s">
        <v>124</v>
      </c>
      <c r="H225" s="40"/>
      <c r="I225" s="40" t="s">
        <v>153</v>
      </c>
      <c r="J225" s="40"/>
      <c r="K225" s="40" t="s">
        <v>124</v>
      </c>
    </row>
    <row r="226" spans="1:11" ht="12.75">
      <c r="A226" s="65"/>
      <c r="C226" s="39"/>
      <c r="D226" s="39"/>
      <c r="E226" s="40" t="s">
        <v>12</v>
      </c>
      <c r="F226" s="39"/>
      <c r="G226" s="40" t="s">
        <v>12</v>
      </c>
      <c r="H226" s="40"/>
      <c r="I226" s="40" t="s">
        <v>12</v>
      </c>
      <c r="J226" s="40"/>
      <c r="K226" s="40" t="s">
        <v>12</v>
      </c>
    </row>
    <row r="227" spans="1:11" ht="12.75">
      <c r="A227" s="65"/>
      <c r="B227" s="39" t="s">
        <v>95</v>
      </c>
      <c r="C227" s="39"/>
      <c r="D227" s="39"/>
      <c r="E227" s="39"/>
      <c r="F227" s="39"/>
      <c r="G227" s="39"/>
      <c r="H227" s="39"/>
      <c r="I227" s="39"/>
      <c r="J227" s="39"/>
      <c r="K227" s="39"/>
    </row>
    <row r="228" spans="1:11" ht="12.75" customHeight="1">
      <c r="A228" s="65"/>
      <c r="B228" s="39" t="s">
        <v>96</v>
      </c>
      <c r="C228" s="39"/>
      <c r="D228" s="39"/>
      <c r="E228" s="2">
        <v>1050</v>
      </c>
      <c r="F228" s="39"/>
      <c r="G228" s="2">
        <v>681</v>
      </c>
      <c r="H228" s="66"/>
      <c r="I228" s="66">
        <v>1050</v>
      </c>
      <c r="J228" s="66"/>
      <c r="K228" s="2">
        <v>681</v>
      </c>
    </row>
    <row r="229" spans="1:11" ht="12.75">
      <c r="A229" s="65"/>
      <c r="B229" s="39" t="s">
        <v>97</v>
      </c>
      <c r="C229" s="39"/>
      <c r="D229" s="39"/>
      <c r="E229" s="2"/>
      <c r="F229" s="39"/>
      <c r="G229" s="39"/>
      <c r="H229" s="66"/>
      <c r="I229" s="66"/>
      <c r="J229" s="66"/>
      <c r="K229" s="39"/>
    </row>
    <row r="230" spans="1:11" ht="12.75">
      <c r="A230" s="65"/>
      <c r="B230" s="39" t="s">
        <v>98</v>
      </c>
      <c r="C230" s="39"/>
      <c r="D230" s="39"/>
      <c r="E230" s="66"/>
      <c r="F230" s="66"/>
      <c r="G230" s="66"/>
      <c r="H230" s="66"/>
      <c r="I230" s="66"/>
      <c r="J230" s="66"/>
      <c r="K230" s="66"/>
    </row>
    <row r="231" spans="1:11" ht="12.75">
      <c r="A231" s="65"/>
      <c r="B231" s="39" t="s">
        <v>96</v>
      </c>
      <c r="C231" s="39"/>
      <c r="D231" s="39"/>
      <c r="E231" s="66">
        <v>94</v>
      </c>
      <c r="F231" s="66"/>
      <c r="G231" s="66">
        <v>100</v>
      </c>
      <c r="H231" s="66"/>
      <c r="I231" s="66">
        <v>94</v>
      </c>
      <c r="J231" s="66"/>
      <c r="K231" s="66">
        <v>100</v>
      </c>
    </row>
    <row r="232" spans="1:11" ht="6" customHeight="1">
      <c r="A232" s="65"/>
      <c r="B232" s="39"/>
      <c r="C232" s="39"/>
      <c r="D232" s="39"/>
      <c r="E232" s="67"/>
      <c r="F232" s="66"/>
      <c r="G232" s="66"/>
      <c r="H232" s="67"/>
      <c r="I232" s="67"/>
      <c r="J232" s="67"/>
      <c r="K232" s="66"/>
    </row>
    <row r="233" spans="1:11" ht="13.5" thickBot="1">
      <c r="A233" s="65"/>
      <c r="B233" s="39"/>
      <c r="C233" s="39"/>
      <c r="D233" s="39"/>
      <c r="E233" s="49">
        <f>SUM(E228:E232)</f>
        <v>1144</v>
      </c>
      <c r="F233" s="66"/>
      <c r="G233" s="49">
        <f>SUM(G228:G232)</f>
        <v>781</v>
      </c>
      <c r="H233" s="1"/>
      <c r="I233" s="49">
        <f>SUM(I228:I232)</f>
        <v>1144</v>
      </c>
      <c r="J233" s="1"/>
      <c r="K233" s="49">
        <f>SUM(K228:K232)</f>
        <v>781</v>
      </c>
    </row>
    <row r="234" spans="1:9" ht="13.5" thickTop="1">
      <c r="A234" s="65"/>
      <c r="B234" s="39"/>
      <c r="C234" s="39"/>
      <c r="D234" s="39"/>
      <c r="E234" s="39"/>
      <c r="F234" s="39"/>
      <c r="G234" s="39"/>
      <c r="H234" s="39"/>
      <c r="I234" s="39"/>
    </row>
    <row r="235" spans="1:9" s="62" customFormat="1" ht="11.25" customHeight="1">
      <c r="A235" s="144" t="s">
        <v>181</v>
      </c>
      <c r="B235" s="144"/>
      <c r="C235" s="144"/>
      <c r="D235" s="144"/>
      <c r="E235" s="144"/>
      <c r="F235" s="144"/>
      <c r="G235" s="144"/>
      <c r="H235" s="144"/>
      <c r="I235" s="144"/>
    </row>
    <row r="236" spans="1:9" s="62" customFormat="1" ht="12.75">
      <c r="A236" s="144"/>
      <c r="B236" s="144"/>
      <c r="C236" s="144"/>
      <c r="D236" s="144"/>
      <c r="E236" s="144"/>
      <c r="F236" s="144"/>
      <c r="G236" s="144"/>
      <c r="H236" s="144"/>
      <c r="I236" s="144"/>
    </row>
    <row r="237" spans="1:9" s="62" customFormat="1" ht="12.75">
      <c r="A237" s="120"/>
      <c r="B237" s="120"/>
      <c r="C237" s="120"/>
      <c r="D237" s="120"/>
      <c r="E237" s="120"/>
      <c r="F237" s="120"/>
      <c r="G237" s="120"/>
      <c r="H237" s="120"/>
      <c r="I237" s="120"/>
    </row>
    <row r="238" spans="1:8" ht="12.75">
      <c r="A238" s="59" t="s">
        <v>94</v>
      </c>
      <c r="B238" s="54" t="s">
        <v>6</v>
      </c>
      <c r="C238" s="39"/>
      <c r="D238" s="39"/>
      <c r="E238" s="39"/>
      <c r="F238" s="39"/>
      <c r="G238" s="39"/>
      <c r="H238" s="39"/>
    </row>
    <row r="239" spans="1:8" ht="12.75">
      <c r="A239" s="59"/>
      <c r="B239" s="54"/>
      <c r="C239" s="39"/>
      <c r="D239" s="39"/>
      <c r="E239" s="39"/>
      <c r="F239" s="39"/>
      <c r="G239" s="39"/>
      <c r="H239" s="39"/>
    </row>
    <row r="240" spans="1:11" ht="12.75" customHeight="1">
      <c r="A240" s="59"/>
      <c r="B240" s="149" t="s">
        <v>249</v>
      </c>
      <c r="C240" s="149"/>
      <c r="D240" s="149"/>
      <c r="E240" s="149"/>
      <c r="F240" s="149"/>
      <c r="G240" s="149"/>
      <c r="H240" s="149"/>
      <c r="I240" s="149"/>
      <c r="J240" s="149"/>
      <c r="K240" s="149"/>
    </row>
    <row r="241" spans="1:11" ht="12.75">
      <c r="A241" s="59"/>
      <c r="B241" s="149"/>
      <c r="C241" s="149"/>
      <c r="D241" s="149"/>
      <c r="E241" s="149"/>
      <c r="F241" s="149"/>
      <c r="G241" s="149"/>
      <c r="H241" s="149"/>
      <c r="I241" s="149"/>
      <c r="J241" s="149"/>
      <c r="K241" s="149"/>
    </row>
    <row r="242" spans="1:11" ht="12.75">
      <c r="A242" s="59"/>
      <c r="B242" s="149"/>
      <c r="C242" s="149"/>
      <c r="D242" s="149"/>
      <c r="E242" s="149"/>
      <c r="F242" s="149"/>
      <c r="G242" s="149"/>
      <c r="H242" s="149"/>
      <c r="I242" s="149"/>
      <c r="J242" s="149"/>
      <c r="K242" s="149"/>
    </row>
    <row r="243" spans="1:11" ht="12.75">
      <c r="A243" s="59"/>
      <c r="B243" s="149"/>
      <c r="C243" s="149"/>
      <c r="D243" s="149"/>
      <c r="E243" s="149"/>
      <c r="F243" s="149"/>
      <c r="G243" s="149"/>
      <c r="H243" s="149"/>
      <c r="I243" s="149"/>
      <c r="J243" s="149"/>
      <c r="K243" s="149"/>
    </row>
    <row r="244" spans="1:11" ht="12.75">
      <c r="A244" s="59"/>
      <c r="B244" s="68"/>
      <c r="C244" s="68"/>
      <c r="H244" s="139"/>
      <c r="I244" s="140"/>
      <c r="J244" s="140"/>
      <c r="K244" s="140"/>
    </row>
    <row r="245" spans="1:4" ht="11.25" customHeight="1">
      <c r="A245" s="59" t="s">
        <v>99</v>
      </c>
      <c r="B245" s="54" t="s">
        <v>100</v>
      </c>
      <c r="C245" s="39"/>
      <c r="D245" s="39"/>
    </row>
    <row r="250" spans="1:4" ht="12.75">
      <c r="A250" s="59" t="s">
        <v>101</v>
      </c>
      <c r="B250" s="54" t="s">
        <v>102</v>
      </c>
      <c r="C250" s="39"/>
      <c r="D250" s="39"/>
    </row>
    <row r="252" spans="2:11" ht="12.75" customHeight="1">
      <c r="B252" s="145" t="s">
        <v>207</v>
      </c>
      <c r="C252" s="145"/>
      <c r="D252" s="145"/>
      <c r="E252" s="145"/>
      <c r="F252" s="145"/>
      <c r="G252" s="145"/>
      <c r="H252" s="145"/>
      <c r="I252" s="145"/>
      <c r="J252" s="145"/>
      <c r="K252" s="145"/>
    </row>
    <row r="253" spans="2:9" ht="12.75">
      <c r="B253" s="61"/>
      <c r="C253" s="61"/>
      <c r="D253" s="61"/>
      <c r="E253" s="61"/>
      <c r="F253" s="61"/>
      <c r="G253" s="61"/>
      <c r="H253" s="61"/>
      <c r="I253" s="61"/>
    </row>
    <row r="254" spans="2:7" ht="12.75">
      <c r="B254" s="39"/>
      <c r="C254" s="39"/>
      <c r="D254" s="39"/>
      <c r="E254" s="3"/>
      <c r="F254" s="2"/>
      <c r="G254" s="3"/>
    </row>
    <row r="255" spans="1:9" ht="12.75">
      <c r="A255" s="59" t="s">
        <v>103</v>
      </c>
      <c r="B255" s="9" t="s">
        <v>130</v>
      </c>
      <c r="C255" s="68"/>
      <c r="D255" s="68"/>
      <c r="E255" s="68"/>
      <c r="F255" s="68"/>
      <c r="G255" s="68"/>
      <c r="H255" s="68"/>
      <c r="I255" s="68"/>
    </row>
    <row r="256" spans="2:9" ht="12.75">
      <c r="B256" s="68"/>
      <c r="C256" s="68"/>
      <c r="D256" s="68"/>
      <c r="E256" s="68"/>
      <c r="F256" s="68"/>
      <c r="G256" s="68"/>
      <c r="H256" s="68"/>
      <c r="I256" s="68"/>
    </row>
    <row r="257" ht="12.75">
      <c r="A257" s="5"/>
    </row>
    <row r="258" spans="1:2" ht="12.75">
      <c r="A258" s="59"/>
      <c r="B258" s="9"/>
    </row>
    <row r="259" spans="1:9" s="62" customFormat="1" ht="12.75">
      <c r="A259" s="63"/>
      <c r="B259" s="146"/>
      <c r="C259" s="146"/>
      <c r="D259" s="146"/>
      <c r="E259" s="146"/>
      <c r="F259" s="146"/>
      <c r="G259" s="146"/>
      <c r="H259" s="146"/>
      <c r="I259" s="146"/>
    </row>
    <row r="260" spans="1:9" s="62" customFormat="1" ht="12.75">
      <c r="A260" s="63"/>
      <c r="B260" s="146"/>
      <c r="C260" s="146"/>
      <c r="D260" s="146"/>
      <c r="E260" s="146"/>
      <c r="F260" s="146"/>
      <c r="G260" s="146"/>
      <c r="H260" s="146"/>
      <c r="I260" s="146"/>
    </row>
    <row r="261" spans="1:9" s="62" customFormat="1" ht="12.75">
      <c r="A261" s="63"/>
      <c r="B261" s="101"/>
      <c r="C261" s="101"/>
      <c r="D261" s="101"/>
      <c r="E261" s="101"/>
      <c r="F261" s="101"/>
      <c r="G261" s="101"/>
      <c r="H261" s="101"/>
      <c r="I261" s="101"/>
    </row>
    <row r="262" spans="1:9" s="62" customFormat="1" ht="12" customHeight="1">
      <c r="A262" s="63"/>
      <c r="B262" s="64"/>
      <c r="C262" s="64"/>
      <c r="D262" s="64"/>
      <c r="E262" s="102"/>
      <c r="F262" s="103"/>
      <c r="H262" s="46"/>
      <c r="I262" s="64"/>
    </row>
    <row r="263" spans="1:9" s="62" customFormat="1" ht="12.75">
      <c r="A263" s="63"/>
      <c r="B263" s="64"/>
      <c r="C263" s="64"/>
      <c r="D263" s="64"/>
      <c r="E263" s="102"/>
      <c r="F263" s="102"/>
      <c r="H263" s="46"/>
      <c r="I263" s="64"/>
    </row>
    <row r="264" spans="1:9" s="62" customFormat="1" ht="12.75">
      <c r="A264" s="63"/>
      <c r="B264" s="64"/>
      <c r="C264" s="64"/>
      <c r="D264" s="64"/>
      <c r="E264" s="102"/>
      <c r="F264" s="102"/>
      <c r="H264" s="46"/>
      <c r="I264" s="64"/>
    </row>
    <row r="265" spans="1:9" s="62" customFormat="1" ht="12.75">
      <c r="A265" s="63"/>
      <c r="B265" s="64"/>
      <c r="C265" s="64"/>
      <c r="D265" s="64"/>
      <c r="E265" s="64"/>
      <c r="F265" s="64"/>
      <c r="H265" s="46"/>
      <c r="I265" s="64"/>
    </row>
    <row r="266" spans="1:9" s="62" customFormat="1" ht="12.75">
      <c r="A266" s="63"/>
      <c r="B266" s="64"/>
      <c r="C266" s="64"/>
      <c r="D266" s="64"/>
      <c r="E266" s="67"/>
      <c r="F266" s="3"/>
      <c r="H266" s="17"/>
      <c r="I266" s="64"/>
    </row>
    <row r="267" spans="1:9" s="62" customFormat="1" ht="12.75">
      <c r="A267" s="63"/>
      <c r="B267" s="64"/>
      <c r="C267" s="64"/>
      <c r="D267" s="64"/>
      <c r="E267" s="67"/>
      <c r="F267" s="3"/>
      <c r="G267" s="64"/>
      <c r="H267" s="3"/>
      <c r="I267" s="64"/>
    </row>
    <row r="268" spans="1:9" s="62" customFormat="1" ht="12.75">
      <c r="A268" s="63"/>
      <c r="B268" s="64"/>
      <c r="C268" s="64"/>
      <c r="D268" s="64"/>
      <c r="E268" s="67"/>
      <c r="F268" s="3"/>
      <c r="G268" s="64"/>
      <c r="H268" s="3"/>
      <c r="I268" s="64"/>
    </row>
    <row r="269" spans="1:9" s="62" customFormat="1" ht="12.75">
      <c r="A269" s="63"/>
      <c r="B269" s="64"/>
      <c r="C269" s="64"/>
      <c r="D269" s="64"/>
      <c r="E269" s="67"/>
      <c r="F269" s="3"/>
      <c r="G269" s="64"/>
      <c r="H269" s="3"/>
      <c r="I269" s="64"/>
    </row>
    <row r="270" spans="1:9" s="62" customFormat="1" ht="12.75">
      <c r="A270" s="63"/>
      <c r="B270" s="64"/>
      <c r="C270" s="64"/>
      <c r="D270" s="64"/>
      <c r="E270" s="67"/>
      <c r="F270" s="3"/>
      <c r="G270" s="64"/>
      <c r="H270" s="3"/>
      <c r="I270" s="64"/>
    </row>
    <row r="271" spans="1:9" s="62" customFormat="1" ht="12.75">
      <c r="A271" s="63"/>
      <c r="B271" s="64"/>
      <c r="C271" s="64"/>
      <c r="D271" s="64"/>
      <c r="E271" s="67"/>
      <c r="F271" s="3"/>
      <c r="G271" s="64"/>
      <c r="H271" s="3"/>
      <c r="I271" s="64"/>
    </row>
    <row r="272" spans="1:9" s="62" customFormat="1" ht="12.75">
      <c r="A272" s="63"/>
      <c r="B272" s="64"/>
      <c r="C272" s="64"/>
      <c r="D272" s="64"/>
      <c r="E272" s="67"/>
      <c r="F272" s="3"/>
      <c r="G272" s="64"/>
      <c r="H272" s="3"/>
      <c r="I272" s="64"/>
    </row>
    <row r="273" spans="1:9" s="62" customFormat="1" ht="12.75">
      <c r="A273" s="63"/>
      <c r="B273" s="64"/>
      <c r="C273" s="64"/>
      <c r="D273" s="64"/>
      <c r="E273" s="67"/>
      <c r="F273" s="3"/>
      <c r="G273" s="64"/>
      <c r="H273" s="3"/>
      <c r="I273" s="64"/>
    </row>
    <row r="274" spans="1:9" s="62" customFormat="1" ht="12.75">
      <c r="A274" s="63"/>
      <c r="B274" s="64"/>
      <c r="C274" s="64"/>
      <c r="D274" s="64"/>
      <c r="E274" s="67"/>
      <c r="F274" s="3"/>
      <c r="G274" s="64"/>
      <c r="H274" s="3"/>
      <c r="I274" s="64"/>
    </row>
    <row r="275" spans="1:9" s="62" customFormat="1" ht="12.75">
      <c r="A275" s="63"/>
      <c r="B275" s="64"/>
      <c r="C275" s="64"/>
      <c r="D275" s="64"/>
      <c r="E275" s="67"/>
      <c r="F275" s="3"/>
      <c r="G275" s="64"/>
      <c r="H275" s="3"/>
      <c r="I275" s="64"/>
    </row>
    <row r="276" spans="1:9" s="62" customFormat="1" ht="12.75">
      <c r="A276" s="63"/>
      <c r="B276" s="64"/>
      <c r="C276" s="64"/>
      <c r="D276" s="64"/>
      <c r="E276" s="67"/>
      <c r="F276" s="3"/>
      <c r="G276" s="64"/>
      <c r="H276" s="3"/>
      <c r="I276" s="64"/>
    </row>
    <row r="277" spans="1:9" s="62" customFormat="1" ht="12.75">
      <c r="A277" s="63"/>
      <c r="B277" s="64"/>
      <c r="C277" s="64"/>
      <c r="D277" s="64"/>
      <c r="E277" s="67"/>
      <c r="F277" s="3"/>
      <c r="G277" s="64"/>
      <c r="H277" s="3"/>
      <c r="I277" s="64"/>
    </row>
    <row r="278" spans="1:9" s="62" customFormat="1" ht="12.75">
      <c r="A278" s="63"/>
      <c r="B278" s="64"/>
      <c r="C278" s="64"/>
      <c r="D278" s="64"/>
      <c r="E278" s="67"/>
      <c r="F278" s="3"/>
      <c r="G278" s="64"/>
      <c r="H278" s="3"/>
      <c r="I278" s="64"/>
    </row>
    <row r="279" spans="1:9" s="62" customFormat="1" ht="12.75">
      <c r="A279" s="63"/>
      <c r="B279" s="64"/>
      <c r="C279" s="64"/>
      <c r="D279" s="64"/>
      <c r="E279" s="67"/>
      <c r="F279" s="3"/>
      <c r="G279" s="64"/>
      <c r="H279" s="3"/>
      <c r="I279" s="64"/>
    </row>
    <row r="280" spans="1:9" s="62" customFormat="1" ht="12.75">
      <c r="A280" s="63"/>
      <c r="B280" s="64"/>
      <c r="C280" s="64"/>
      <c r="D280" s="64"/>
      <c r="E280" s="67"/>
      <c r="F280" s="3"/>
      <c r="G280" s="64"/>
      <c r="H280" s="3"/>
      <c r="I280" s="64"/>
    </row>
    <row r="281" spans="1:9" s="62" customFormat="1" ht="12.75">
      <c r="A281" s="63"/>
      <c r="B281" s="64"/>
      <c r="C281" s="64"/>
      <c r="D281" s="64"/>
      <c r="E281" s="67"/>
      <c r="F281" s="3"/>
      <c r="G281" s="64"/>
      <c r="H281" s="3"/>
      <c r="I281" s="64"/>
    </row>
    <row r="282" spans="1:9" s="62" customFormat="1" ht="12.75">
      <c r="A282" s="63"/>
      <c r="B282" s="64"/>
      <c r="C282" s="64"/>
      <c r="D282" s="64"/>
      <c r="E282" s="67"/>
      <c r="F282" s="3"/>
      <c r="G282" s="64"/>
      <c r="H282" s="3"/>
      <c r="I282" s="64"/>
    </row>
    <row r="283" spans="1:9" s="62" customFormat="1" ht="12.75">
      <c r="A283" s="63"/>
      <c r="B283" s="64"/>
      <c r="C283" s="64"/>
      <c r="D283" s="64"/>
      <c r="E283" s="67"/>
      <c r="F283" s="3"/>
      <c r="G283" s="64"/>
      <c r="H283" s="3"/>
      <c r="I283" s="64"/>
    </row>
    <row r="284" spans="1:9" s="62" customFormat="1" ht="12.75">
      <c r="A284" s="63"/>
      <c r="B284" s="64"/>
      <c r="C284" s="64"/>
      <c r="D284" s="64"/>
      <c r="E284" s="67"/>
      <c r="F284" s="3"/>
      <c r="G284" s="64"/>
      <c r="H284" s="3"/>
      <c r="I284" s="64"/>
    </row>
    <row r="285" spans="1:9" s="62" customFormat="1" ht="12.75">
      <c r="A285" s="63"/>
      <c r="B285" s="64"/>
      <c r="C285" s="64"/>
      <c r="D285" s="64"/>
      <c r="E285" s="67"/>
      <c r="F285" s="3"/>
      <c r="G285" s="64"/>
      <c r="H285" s="3"/>
      <c r="I285" s="64"/>
    </row>
    <row r="286" spans="1:5" ht="12.75">
      <c r="A286" s="59" t="s">
        <v>105</v>
      </c>
      <c r="B286" s="69" t="s">
        <v>106</v>
      </c>
      <c r="C286" s="39"/>
      <c r="D286" s="39"/>
      <c r="E286" s="54"/>
    </row>
    <row r="287" spans="1:2" ht="7.5" customHeight="1">
      <c r="A287" s="59"/>
      <c r="B287" s="9"/>
    </row>
    <row r="288" spans="1:7" ht="12.75">
      <c r="A288" s="59"/>
      <c r="B288" s="64" t="s">
        <v>168</v>
      </c>
      <c r="C288" s="64"/>
      <c r="D288" s="64"/>
      <c r="E288" s="64"/>
      <c r="F288" s="64"/>
      <c r="G288" s="64"/>
    </row>
    <row r="289" spans="1:7" ht="12.75">
      <c r="A289" s="59"/>
      <c r="B289" s="64"/>
      <c r="C289" s="64"/>
      <c r="D289" s="64"/>
      <c r="E289" s="64"/>
      <c r="F289" s="64"/>
      <c r="G289" s="64"/>
    </row>
    <row r="290" spans="1:7" ht="12.75">
      <c r="A290" s="59"/>
      <c r="B290" s="64"/>
      <c r="C290" s="64"/>
      <c r="D290" s="64"/>
      <c r="E290" s="64"/>
      <c r="F290" s="64"/>
      <c r="G290" s="64"/>
    </row>
    <row r="291" spans="1:7" ht="12.75">
      <c r="A291" s="59"/>
      <c r="B291" s="64"/>
      <c r="C291" s="64"/>
      <c r="D291" s="64"/>
      <c r="E291" s="64"/>
      <c r="F291" s="64"/>
      <c r="G291" s="64"/>
    </row>
    <row r="292" spans="1:7" ht="12.75">
      <c r="A292" s="59"/>
      <c r="B292" s="64"/>
      <c r="C292" s="64"/>
      <c r="D292" s="64"/>
      <c r="E292" s="64"/>
      <c r="F292" s="64"/>
      <c r="G292" s="64"/>
    </row>
    <row r="293" spans="1:9" s="62" customFormat="1" ht="11.25" customHeight="1">
      <c r="A293" s="144" t="s">
        <v>181</v>
      </c>
      <c r="B293" s="144"/>
      <c r="C293" s="144"/>
      <c r="D293" s="144"/>
      <c r="E293" s="144"/>
      <c r="F293" s="144"/>
      <c r="G293" s="144"/>
      <c r="H293" s="144"/>
      <c r="I293" s="144"/>
    </row>
    <row r="294" spans="1:9" s="62" customFormat="1" ht="12.75">
      <c r="A294" s="144"/>
      <c r="B294" s="144"/>
      <c r="C294" s="144"/>
      <c r="D294" s="144"/>
      <c r="E294" s="144"/>
      <c r="F294" s="144"/>
      <c r="G294" s="144"/>
      <c r="H294" s="144"/>
      <c r="I294" s="144"/>
    </row>
    <row r="295" spans="1:9" s="62" customFormat="1" ht="12.75">
      <c r="A295" s="120"/>
      <c r="B295" s="120"/>
      <c r="C295" s="120"/>
      <c r="D295" s="120"/>
      <c r="E295" s="120"/>
      <c r="F295" s="120"/>
      <c r="G295" s="120"/>
      <c r="H295" s="120"/>
      <c r="I295" s="120"/>
    </row>
    <row r="296" spans="1:5" ht="12.75">
      <c r="A296" s="59" t="s">
        <v>107</v>
      </c>
      <c r="B296" s="69" t="s">
        <v>108</v>
      </c>
      <c r="C296" s="64"/>
      <c r="D296" s="64"/>
      <c r="E296" s="39"/>
    </row>
    <row r="301" spans="2:9" ht="12.75">
      <c r="B301" s="147" t="s">
        <v>239</v>
      </c>
      <c r="C301" s="147"/>
      <c r="D301" s="147"/>
      <c r="E301" s="147"/>
      <c r="F301" s="147"/>
      <c r="G301" s="147"/>
      <c r="H301" s="147"/>
      <c r="I301" s="147"/>
    </row>
    <row r="302" spans="2:9" ht="12.75">
      <c r="B302" s="147"/>
      <c r="C302" s="147"/>
      <c r="D302" s="147"/>
      <c r="E302" s="147"/>
      <c r="F302" s="147"/>
      <c r="G302" s="147"/>
      <c r="H302" s="147"/>
      <c r="I302" s="147"/>
    </row>
    <row r="303" spans="2:7" ht="25.5">
      <c r="B303" s="60" t="s">
        <v>208</v>
      </c>
      <c r="D303" s="125" t="s">
        <v>209</v>
      </c>
      <c r="E303" s="125" t="s">
        <v>210</v>
      </c>
      <c r="G303" s="128" t="s">
        <v>212</v>
      </c>
    </row>
    <row r="304" spans="4:5" ht="12.75">
      <c r="D304" s="6" t="s">
        <v>264</v>
      </c>
      <c r="E304" s="6" t="s">
        <v>12</v>
      </c>
    </row>
    <row r="305" spans="2:7" ht="12.75">
      <c r="B305" s="5" t="s">
        <v>211</v>
      </c>
      <c r="D305" s="134">
        <v>936</v>
      </c>
      <c r="E305" s="135">
        <v>3388</v>
      </c>
      <c r="G305" s="119" t="s">
        <v>238</v>
      </c>
    </row>
    <row r="307" spans="2:11" ht="12.75" customHeight="1">
      <c r="B307" s="145" t="s">
        <v>2</v>
      </c>
      <c r="C307" s="145"/>
      <c r="D307" s="145"/>
      <c r="E307" s="145"/>
      <c r="F307" s="145"/>
      <c r="G307" s="145"/>
      <c r="H307" s="145"/>
      <c r="I307" s="145"/>
      <c r="J307" s="145"/>
      <c r="K307" s="145"/>
    </row>
    <row r="308" spans="2:11" ht="12.75">
      <c r="B308" s="145"/>
      <c r="C308" s="145"/>
      <c r="D308" s="145"/>
      <c r="E308" s="145"/>
      <c r="F308" s="145"/>
      <c r="G308" s="145"/>
      <c r="H308" s="145"/>
      <c r="I308" s="145"/>
      <c r="J308" s="145"/>
      <c r="K308" s="145"/>
    </row>
    <row r="310" spans="2:11" ht="12.75" customHeight="1">
      <c r="B310" s="145" t="s">
        <v>213</v>
      </c>
      <c r="C310" s="145"/>
      <c r="D310" s="145"/>
      <c r="E310" s="145"/>
      <c r="F310" s="145"/>
      <c r="G310" s="145"/>
      <c r="H310" s="145"/>
      <c r="I310" s="145"/>
      <c r="J310" s="145"/>
      <c r="K310" s="145"/>
    </row>
    <row r="311" spans="2:11" ht="12.75">
      <c r="B311" s="145"/>
      <c r="C311" s="145"/>
      <c r="D311" s="145"/>
      <c r="E311" s="145"/>
      <c r="F311" s="145"/>
      <c r="G311" s="145"/>
      <c r="H311" s="145"/>
      <c r="I311" s="145"/>
      <c r="J311" s="145"/>
      <c r="K311" s="145"/>
    </row>
    <row r="312" spans="2:11" ht="12.75">
      <c r="B312" s="145"/>
      <c r="C312" s="145"/>
      <c r="D312" s="145"/>
      <c r="E312" s="145"/>
      <c r="F312" s="145"/>
      <c r="G312" s="145"/>
      <c r="H312" s="145"/>
      <c r="I312" s="145"/>
      <c r="J312" s="145"/>
      <c r="K312" s="145"/>
    </row>
    <row r="313" spans="2:11" ht="12.75">
      <c r="B313" s="90"/>
      <c r="C313" s="90"/>
      <c r="D313" s="90"/>
      <c r="E313" s="90"/>
      <c r="F313" s="90"/>
      <c r="G313" s="90"/>
      <c r="H313" s="90"/>
      <c r="I313" s="90"/>
      <c r="J313" s="90"/>
      <c r="K313" s="90"/>
    </row>
    <row r="315" spans="1:8" ht="12.75">
      <c r="A315" s="59" t="s">
        <v>109</v>
      </c>
      <c r="B315" s="9" t="s">
        <v>110</v>
      </c>
      <c r="G315" s="6"/>
      <c r="H315" s="6"/>
    </row>
    <row r="317" spans="2:11" ht="12.75" customHeight="1">
      <c r="B317" s="145" t="s">
        <v>3</v>
      </c>
      <c r="C317" s="145"/>
      <c r="D317" s="145"/>
      <c r="E317" s="145"/>
      <c r="F317" s="145"/>
      <c r="G317" s="145"/>
      <c r="H317" s="145"/>
      <c r="I317" s="145"/>
      <c r="J317" s="145"/>
      <c r="K317" s="145"/>
    </row>
    <row r="318" spans="2:11" ht="12.75">
      <c r="B318" s="145"/>
      <c r="C318" s="145"/>
      <c r="D318" s="145"/>
      <c r="E318" s="145"/>
      <c r="F318" s="145"/>
      <c r="G318" s="145"/>
      <c r="H318" s="145"/>
      <c r="I318" s="145"/>
      <c r="J318" s="145"/>
      <c r="K318" s="145"/>
    </row>
    <row r="319" spans="2:11" ht="12.75">
      <c r="B319" s="145"/>
      <c r="C319" s="145"/>
      <c r="D319" s="145"/>
      <c r="E319" s="145"/>
      <c r="F319" s="145"/>
      <c r="G319" s="145"/>
      <c r="H319" s="145"/>
      <c r="I319" s="145"/>
      <c r="J319" s="145"/>
      <c r="K319" s="145"/>
    </row>
    <row r="322" spans="1:2" ht="12.75">
      <c r="A322" s="59" t="s">
        <v>111</v>
      </c>
      <c r="B322" s="9" t="s">
        <v>112</v>
      </c>
    </row>
    <row r="323" ht="12" customHeight="1"/>
    <row r="324" ht="13.5" customHeight="1"/>
    <row r="325" ht="13.5" customHeight="1"/>
    <row r="326" ht="15.75">
      <c r="B326" s="91"/>
    </row>
    <row r="327" spans="1:12" ht="12.75">
      <c r="A327" s="74" t="s">
        <v>113</v>
      </c>
      <c r="B327" s="54" t="s">
        <v>114</v>
      </c>
      <c r="C327" s="39"/>
      <c r="D327" s="39"/>
      <c r="E327" s="37"/>
      <c r="F327" s="37"/>
      <c r="G327" s="37"/>
      <c r="H327" s="37"/>
      <c r="I327" s="37"/>
      <c r="J327" s="37"/>
      <c r="K327" s="37"/>
      <c r="L327" s="37"/>
    </row>
    <row r="328" spans="1:11" ht="12.75">
      <c r="A328" s="75"/>
      <c r="B328" s="76"/>
      <c r="C328" s="37"/>
      <c r="D328" s="37"/>
      <c r="E328" s="37"/>
      <c r="F328" s="37"/>
      <c r="G328" s="37" t="s">
        <v>28</v>
      </c>
      <c r="H328" s="37"/>
      <c r="I328" s="37"/>
      <c r="J328" s="37"/>
      <c r="K328" s="37" t="s">
        <v>28</v>
      </c>
    </row>
    <row r="329" spans="1:12" ht="12.75">
      <c r="A329" s="75"/>
      <c r="B329" s="76"/>
      <c r="C329" s="37"/>
      <c r="D329" s="37"/>
      <c r="E329" s="80" t="s">
        <v>27</v>
      </c>
      <c r="F329" s="80"/>
      <c r="G329" s="80" t="s">
        <v>29</v>
      </c>
      <c r="H329" s="78"/>
      <c r="I329" s="80" t="s">
        <v>27</v>
      </c>
      <c r="J329" s="80"/>
      <c r="K329" s="80" t="s">
        <v>29</v>
      </c>
      <c r="L329" s="70"/>
    </row>
    <row r="330" spans="1:12" ht="12.75">
      <c r="A330" s="75"/>
      <c r="B330" s="76"/>
      <c r="C330" s="37"/>
      <c r="D330" s="37"/>
      <c r="E330" s="80" t="s">
        <v>19</v>
      </c>
      <c r="F330" s="80"/>
      <c r="G330" s="80" t="s">
        <v>19</v>
      </c>
      <c r="H330" s="78"/>
      <c r="I330" s="80" t="s">
        <v>30</v>
      </c>
      <c r="J330" s="80"/>
      <c r="K330" s="80" t="s">
        <v>33</v>
      </c>
      <c r="L330" s="70"/>
    </row>
    <row r="331" spans="1:11" ht="12.75">
      <c r="A331" s="81"/>
      <c r="B331" s="37"/>
      <c r="C331" s="37"/>
      <c r="D331" s="37"/>
      <c r="E331" s="80" t="s">
        <v>153</v>
      </c>
      <c r="F331" s="80"/>
      <c r="G331" s="80" t="s">
        <v>124</v>
      </c>
      <c r="H331" s="37"/>
      <c r="I331" s="80" t="s">
        <v>153</v>
      </c>
      <c r="J331" s="80"/>
      <c r="K331" s="80" t="s">
        <v>124</v>
      </c>
    </row>
    <row r="332" spans="1:11" ht="12.75">
      <c r="A332" s="81"/>
      <c r="B332" s="76" t="s">
        <v>144</v>
      </c>
      <c r="C332" s="37"/>
      <c r="D332" s="37"/>
      <c r="E332" s="80"/>
      <c r="F332" s="80"/>
      <c r="G332" s="80"/>
      <c r="H332" s="37"/>
      <c r="I332" s="80"/>
      <c r="J332" s="80"/>
      <c r="K332" s="80"/>
    </row>
    <row r="333" spans="1:11" ht="13.5" thickBot="1">
      <c r="A333" s="81"/>
      <c r="B333" s="37" t="s">
        <v>138</v>
      </c>
      <c r="C333" s="37"/>
      <c r="D333" s="37"/>
      <c r="E333" s="82">
        <f>'IS'!B40</f>
        <v>3197</v>
      </c>
      <c r="F333" s="93"/>
      <c r="G333" s="82">
        <v>3010</v>
      </c>
      <c r="H333" s="83"/>
      <c r="I333" s="82">
        <f>'IS'!F40</f>
        <v>3197</v>
      </c>
      <c r="J333" s="93"/>
      <c r="K333" s="82">
        <v>3010</v>
      </c>
    </row>
    <row r="334" spans="1:11" ht="13.5" thickTop="1">
      <c r="A334" s="81"/>
      <c r="B334" s="37"/>
      <c r="C334" s="37"/>
      <c r="D334" s="37"/>
      <c r="E334" s="84"/>
      <c r="F334" s="84"/>
      <c r="G334" s="83"/>
      <c r="H334" s="83"/>
      <c r="I334" s="84"/>
      <c r="J334" s="84"/>
      <c r="K334" s="83"/>
    </row>
    <row r="335" spans="1:11" ht="12.75">
      <c r="A335" s="81"/>
      <c r="B335" s="37" t="s">
        <v>170</v>
      </c>
      <c r="C335" s="37"/>
      <c r="D335" s="37"/>
      <c r="E335" s="104"/>
      <c r="F335" s="104"/>
      <c r="G335" s="66"/>
      <c r="H335" s="66"/>
      <c r="I335" s="104"/>
      <c r="J335" s="104"/>
      <c r="K335" s="66"/>
    </row>
    <row r="336" spans="1:11" ht="13.5" thickBot="1">
      <c r="A336" s="81"/>
      <c r="B336" s="37" t="s">
        <v>115</v>
      </c>
      <c r="C336" s="37"/>
      <c r="D336" s="37"/>
      <c r="E336" s="105">
        <v>100012</v>
      </c>
      <c r="F336" s="106"/>
      <c r="G336" s="105">
        <v>100002</v>
      </c>
      <c r="H336" s="66"/>
      <c r="I336" s="105">
        <v>100012</v>
      </c>
      <c r="J336" s="106"/>
      <c r="K336" s="105">
        <v>100002</v>
      </c>
    </row>
    <row r="337" spans="1:11" ht="13.5" thickTop="1">
      <c r="A337" s="81"/>
      <c r="B337" s="37"/>
      <c r="C337" s="37"/>
      <c r="D337" s="37"/>
      <c r="E337" s="84"/>
      <c r="F337" s="84"/>
      <c r="G337" s="83"/>
      <c r="H337" s="83"/>
      <c r="I337" s="84"/>
      <c r="J337" s="84"/>
      <c r="K337" s="83"/>
    </row>
    <row r="338" spans="1:11" ht="13.5" thickBot="1">
      <c r="A338" s="81"/>
      <c r="B338" s="37" t="s">
        <v>142</v>
      </c>
      <c r="C338" s="37"/>
      <c r="D338" s="37"/>
      <c r="E338" s="86">
        <f>(E333/E336)*100</f>
        <v>3.196616406031276</v>
      </c>
      <c r="F338" s="84"/>
      <c r="G338" s="86">
        <f>(G333/G336)*100</f>
        <v>3.0099398012039758</v>
      </c>
      <c r="H338" s="83"/>
      <c r="I338" s="86">
        <f>(I333/I336)*100</f>
        <v>3.196616406031276</v>
      </c>
      <c r="J338" s="84"/>
      <c r="K338" s="86">
        <f>(K333/K336)*100</f>
        <v>3.0099398012039758</v>
      </c>
    </row>
    <row r="339" spans="1:11" ht="13.5" thickTop="1">
      <c r="A339" s="81"/>
      <c r="B339" s="37"/>
      <c r="C339" s="37"/>
      <c r="D339" s="37"/>
      <c r="E339" s="84"/>
      <c r="F339" s="84"/>
      <c r="G339" s="83"/>
      <c r="H339" s="83"/>
      <c r="I339" s="84"/>
      <c r="J339" s="84"/>
      <c r="K339" s="37"/>
    </row>
    <row r="340" spans="1:11" ht="12.75">
      <c r="A340" s="81"/>
      <c r="B340" s="37"/>
      <c r="C340" s="37"/>
      <c r="D340" s="37"/>
      <c r="E340" s="84"/>
      <c r="F340" s="84"/>
      <c r="G340" s="83"/>
      <c r="H340" s="83"/>
      <c r="I340" s="84"/>
      <c r="J340" s="84"/>
      <c r="K340" s="37"/>
    </row>
    <row r="341" spans="1:9" s="62" customFormat="1" ht="11.25" customHeight="1">
      <c r="A341" s="144" t="s">
        <v>181</v>
      </c>
      <c r="B341" s="144"/>
      <c r="C341" s="144"/>
      <c r="D341" s="144"/>
      <c r="E341" s="144"/>
      <c r="F341" s="144"/>
      <c r="G341" s="144"/>
      <c r="H341" s="144"/>
      <c r="I341" s="144"/>
    </row>
    <row r="342" spans="1:9" s="62" customFormat="1" ht="12.75">
      <c r="A342" s="144"/>
      <c r="B342" s="144"/>
      <c r="C342" s="144"/>
      <c r="D342" s="144"/>
      <c r="E342" s="144"/>
      <c r="F342" s="144"/>
      <c r="G342" s="144"/>
      <c r="H342" s="144"/>
      <c r="I342" s="144"/>
    </row>
    <row r="343" spans="1:11" ht="12.75">
      <c r="A343" s="81"/>
      <c r="B343" s="37"/>
      <c r="C343" s="37"/>
      <c r="D343" s="37"/>
      <c r="E343" s="37"/>
      <c r="F343" s="37"/>
      <c r="G343" s="80"/>
      <c r="H343" s="80"/>
      <c r="I343" s="80"/>
      <c r="J343" s="80"/>
      <c r="K343" s="37"/>
    </row>
    <row r="344" spans="1:12" ht="12.75">
      <c r="A344" s="74" t="s">
        <v>113</v>
      </c>
      <c r="B344" s="54" t="s">
        <v>7</v>
      </c>
      <c r="C344" s="39"/>
      <c r="D344" s="39"/>
      <c r="E344" s="37"/>
      <c r="F344" s="37"/>
      <c r="G344" s="37"/>
      <c r="H344" s="37"/>
      <c r="I344" s="37"/>
      <c r="J344" s="37"/>
      <c r="K344" s="37"/>
      <c r="L344" s="37"/>
    </row>
    <row r="345" spans="1:11" ht="12.75">
      <c r="A345" s="81"/>
      <c r="B345" s="76"/>
      <c r="C345" s="37"/>
      <c r="D345" s="37"/>
      <c r="E345" s="77"/>
      <c r="F345" s="77"/>
      <c r="G345" s="37" t="s">
        <v>28</v>
      </c>
      <c r="H345" s="78"/>
      <c r="I345" s="79"/>
      <c r="J345" s="79"/>
      <c r="K345" s="37" t="s">
        <v>28</v>
      </c>
    </row>
    <row r="346" spans="1:11" ht="12.75">
      <c r="A346" s="81"/>
      <c r="B346" s="76"/>
      <c r="C346" s="37"/>
      <c r="D346" s="37"/>
      <c r="E346" s="80" t="s">
        <v>27</v>
      </c>
      <c r="F346" s="80"/>
      <c r="G346" s="80" t="s">
        <v>29</v>
      </c>
      <c r="H346" s="78"/>
      <c r="I346" s="80" t="s">
        <v>27</v>
      </c>
      <c r="J346" s="80"/>
      <c r="K346" s="80" t="s">
        <v>29</v>
      </c>
    </row>
    <row r="347" spans="1:11" ht="12.75">
      <c r="A347" s="81"/>
      <c r="B347" s="76"/>
      <c r="C347" s="37"/>
      <c r="D347" s="37"/>
      <c r="E347" s="80" t="s">
        <v>19</v>
      </c>
      <c r="F347" s="80"/>
      <c r="G347" s="80" t="s">
        <v>19</v>
      </c>
      <c r="H347" s="78"/>
      <c r="I347" s="80" t="s">
        <v>30</v>
      </c>
      <c r="J347" s="80"/>
      <c r="K347" s="80" t="s">
        <v>33</v>
      </c>
    </row>
    <row r="348" spans="1:11" ht="12.75">
      <c r="A348" s="81"/>
      <c r="B348" s="37"/>
      <c r="C348" s="37"/>
      <c r="D348" s="37"/>
      <c r="E348" s="80" t="s">
        <v>153</v>
      </c>
      <c r="F348" s="80"/>
      <c r="G348" s="80" t="s">
        <v>124</v>
      </c>
      <c r="H348" s="37"/>
      <c r="I348" s="80" t="s">
        <v>153</v>
      </c>
      <c r="J348" s="80"/>
      <c r="K348" s="80" t="s">
        <v>124</v>
      </c>
    </row>
    <row r="349" spans="1:11" ht="12.75">
      <c r="A349" s="81"/>
      <c r="B349" s="54" t="s">
        <v>145</v>
      </c>
      <c r="C349" s="39"/>
      <c r="D349" s="39"/>
      <c r="E349" s="80"/>
      <c r="F349" s="80"/>
      <c r="G349" s="37"/>
      <c r="H349" s="37"/>
      <c r="I349" s="80"/>
      <c r="J349" s="80"/>
      <c r="K349" s="37"/>
    </row>
    <row r="350" spans="1:11" ht="13.5" thickBot="1">
      <c r="A350" s="81"/>
      <c r="B350" s="37" t="s">
        <v>138</v>
      </c>
      <c r="C350" s="37"/>
      <c r="D350" s="37"/>
      <c r="E350" s="82">
        <f>'IS'!B40</f>
        <v>3197</v>
      </c>
      <c r="F350" s="93"/>
      <c r="G350" s="107">
        <v>3010</v>
      </c>
      <c r="H350" s="83"/>
      <c r="I350" s="82">
        <f>'IS'!F40</f>
        <v>3197</v>
      </c>
      <c r="J350" s="93"/>
      <c r="K350" s="107">
        <v>3010</v>
      </c>
    </row>
    <row r="351" spans="1:11" ht="13.5" thickTop="1">
      <c r="A351" s="81"/>
      <c r="B351" s="37"/>
      <c r="C351" s="37"/>
      <c r="D351" s="37"/>
      <c r="E351" s="93"/>
      <c r="F351" s="93"/>
      <c r="G351" s="83"/>
      <c r="H351" s="83"/>
      <c r="I351" s="93"/>
      <c r="J351" s="93"/>
      <c r="K351" s="83"/>
    </row>
    <row r="352" spans="1:11" ht="12.75">
      <c r="A352" s="81"/>
      <c r="B352" s="37" t="s">
        <v>139</v>
      </c>
      <c r="C352" s="37"/>
      <c r="D352" s="37"/>
      <c r="E352" s="85">
        <f>100012</f>
        <v>100012</v>
      </c>
      <c r="F352" s="85"/>
      <c r="G352" s="83">
        <v>100002</v>
      </c>
      <c r="H352" s="83"/>
      <c r="I352" s="85">
        <v>100012</v>
      </c>
      <c r="J352" s="85"/>
      <c r="K352" s="83">
        <v>100002</v>
      </c>
    </row>
    <row r="353" spans="1:11" ht="12.75">
      <c r="A353" s="81"/>
      <c r="B353" s="37" t="s">
        <v>141</v>
      </c>
      <c r="C353" s="37"/>
      <c r="D353" s="37"/>
      <c r="E353" s="95">
        <v>1325</v>
      </c>
      <c r="F353" s="93"/>
      <c r="G353" s="108">
        <v>1416</v>
      </c>
      <c r="H353" s="94"/>
      <c r="I353" s="95">
        <v>1325</v>
      </c>
      <c r="J353" s="93"/>
      <c r="K353" s="108">
        <v>1416</v>
      </c>
    </row>
    <row r="354" spans="1:11" ht="12.75">
      <c r="A354" s="81"/>
      <c r="B354" s="37" t="s">
        <v>140</v>
      </c>
      <c r="C354" s="37"/>
      <c r="D354" s="37"/>
      <c r="E354" s="93"/>
      <c r="F354" s="93"/>
      <c r="G354" s="94"/>
      <c r="H354" s="94"/>
      <c r="I354" s="93"/>
      <c r="J354" s="93"/>
      <c r="K354" s="94"/>
    </row>
    <row r="355" spans="1:11" ht="13.5" thickBot="1">
      <c r="A355" s="81"/>
      <c r="B355" s="37" t="s">
        <v>143</v>
      </c>
      <c r="C355" s="37"/>
      <c r="D355" s="37"/>
      <c r="E355" s="82">
        <f>SUM(E352:E353)</f>
        <v>101337</v>
      </c>
      <c r="F355" s="93"/>
      <c r="G355" s="82">
        <f>SUM(G352:G354)</f>
        <v>101418</v>
      </c>
      <c r="H355" s="83"/>
      <c r="I355" s="82">
        <f>SUM(I352:I354)</f>
        <v>101337</v>
      </c>
      <c r="J355" s="93"/>
      <c r="K355" s="82">
        <f>SUM(K352:K354)</f>
        <v>101418</v>
      </c>
    </row>
    <row r="356" spans="1:11" ht="13.5" thickTop="1">
      <c r="A356" s="81"/>
      <c r="B356" s="37"/>
      <c r="C356" s="37"/>
      <c r="D356" s="37"/>
      <c r="E356" s="84"/>
      <c r="F356" s="84"/>
      <c r="G356" s="83"/>
      <c r="H356" s="83"/>
      <c r="I356" s="84"/>
      <c r="J356" s="84"/>
      <c r="K356" s="83"/>
    </row>
    <row r="357" spans="1:11" ht="13.5" thickBot="1">
      <c r="A357" s="81"/>
      <c r="B357" s="37" t="s">
        <v>169</v>
      </c>
      <c r="C357" s="37"/>
      <c r="D357" s="37"/>
      <c r="E357" s="86">
        <f>(E350/E355)*100</f>
        <v>3.154820055853242</v>
      </c>
      <c r="F357" s="84"/>
      <c r="G357" s="86">
        <f>(G350/G355)*100</f>
        <v>2.9679149657851664</v>
      </c>
      <c r="H357" s="83"/>
      <c r="I357" s="86">
        <f>(I350/I355)*100</f>
        <v>3.154820055853242</v>
      </c>
      <c r="J357" s="84"/>
      <c r="K357" s="86">
        <f>(K350/K355)*100</f>
        <v>2.9679149657851664</v>
      </c>
    </row>
    <row r="358" spans="6:8" ht="13.5" thickTop="1">
      <c r="F358" s="71"/>
      <c r="G358" s="66"/>
      <c r="H358" s="71"/>
    </row>
    <row r="359" spans="6:8" ht="12.75">
      <c r="F359" s="71"/>
      <c r="G359" s="66"/>
      <c r="H359" s="71"/>
    </row>
    <row r="360" spans="6:8" ht="12.75">
      <c r="F360" s="71"/>
      <c r="G360" s="66"/>
      <c r="H360" s="71"/>
    </row>
    <row r="361" spans="5:8" ht="12.75">
      <c r="E361" s="10"/>
      <c r="G361" s="10"/>
      <c r="H361" s="10"/>
    </row>
    <row r="362" spans="5:8" ht="12.75">
      <c r="E362" s="10"/>
      <c r="G362" s="10"/>
      <c r="H362" s="10"/>
    </row>
    <row r="363" spans="5:8" ht="12.75">
      <c r="E363" s="10"/>
      <c r="G363" s="10"/>
      <c r="H363" s="10"/>
    </row>
    <row r="364" spans="5:8" ht="12.75">
      <c r="E364" s="10"/>
      <c r="G364" s="10"/>
      <c r="H364" s="10"/>
    </row>
    <row r="365" spans="5:8" ht="12.75">
      <c r="E365" s="10"/>
      <c r="G365" s="10"/>
      <c r="H365" s="10"/>
    </row>
    <row r="366" spans="5:8" ht="12.75">
      <c r="E366" s="73"/>
      <c r="F366" s="72"/>
      <c r="G366" s="73"/>
      <c r="H366" s="73"/>
    </row>
    <row r="367" spans="5:8" ht="12.75">
      <c r="E367" s="73"/>
      <c r="F367" s="72"/>
      <c r="G367" s="73"/>
      <c r="H367" s="73"/>
    </row>
    <row r="368" spans="5:8" ht="12.75">
      <c r="E368" s="10"/>
      <c r="G368" s="10"/>
      <c r="H368" s="10"/>
    </row>
    <row r="369" spans="5:8" ht="12.75">
      <c r="E369" s="10"/>
      <c r="G369" s="10"/>
      <c r="H369" s="10"/>
    </row>
    <row r="370" spans="5:8" ht="12.75">
      <c r="E370" s="10"/>
      <c r="G370" s="10"/>
      <c r="H370" s="10"/>
    </row>
    <row r="371" spans="5:8" ht="12.75">
      <c r="E371" s="10"/>
      <c r="G371" s="10"/>
      <c r="H371" s="10"/>
    </row>
  </sheetData>
  <mergeCells count="46">
    <mergeCell ref="C78:D78"/>
    <mergeCell ref="B107:K107"/>
    <mergeCell ref="B119:K121"/>
    <mergeCell ref="C85:K86"/>
    <mergeCell ref="B131:K132"/>
    <mergeCell ref="B30:K32"/>
    <mergeCell ref="B125:K126"/>
    <mergeCell ref="C49:K51"/>
    <mergeCell ref="B88:K88"/>
    <mergeCell ref="C79:K82"/>
    <mergeCell ref="B92:C92"/>
    <mergeCell ref="B96:D96"/>
    <mergeCell ref="C67:K77"/>
    <mergeCell ref="C84:D84"/>
    <mergeCell ref="B10:K12"/>
    <mergeCell ref="B13:K17"/>
    <mergeCell ref="B18:K22"/>
    <mergeCell ref="C66:D66"/>
    <mergeCell ref="B23:K25"/>
    <mergeCell ref="B27:K28"/>
    <mergeCell ref="B37:K38"/>
    <mergeCell ref="C41:K48"/>
    <mergeCell ref="C53:K55"/>
    <mergeCell ref="C57:K60"/>
    <mergeCell ref="A341:I342"/>
    <mergeCell ref="C102:D102"/>
    <mergeCell ref="B100:C100"/>
    <mergeCell ref="C93:D93"/>
    <mergeCell ref="C94:D94"/>
    <mergeCell ref="A187:I188"/>
    <mergeCell ref="B240:K243"/>
    <mergeCell ref="B192:K197"/>
    <mergeCell ref="B201:K205"/>
    <mergeCell ref="B148:K149"/>
    <mergeCell ref="B154:K155"/>
    <mergeCell ref="B160:K162"/>
    <mergeCell ref="B142:K144"/>
    <mergeCell ref="B209:K213"/>
    <mergeCell ref="B307:K308"/>
    <mergeCell ref="B310:K312"/>
    <mergeCell ref="B317:K319"/>
    <mergeCell ref="B301:I302"/>
    <mergeCell ref="A235:I236"/>
    <mergeCell ref="A293:I294"/>
    <mergeCell ref="B252:K252"/>
    <mergeCell ref="B259:I260"/>
  </mergeCells>
  <printOptions/>
  <pageMargins left="0.55" right="0.4" top="0.52" bottom="0.43" header="0.34" footer="0.23"/>
  <pageSetup horizontalDpi="600" verticalDpi="600" orientation="portrait" scale="90" r:id="rId2"/>
  <rowBreaks count="6" manualBreakCount="6">
    <brk id="60" max="10" man="1"/>
    <brk id="113" max="10" man="1"/>
    <brk id="172" max="10" man="1"/>
    <brk id="233" max="10" man="1"/>
    <brk id="292" max="10" man="1"/>
    <brk id="339"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T &amp; S</cp:lastModifiedBy>
  <cp:lastPrinted>2006-05-26T07:46:43Z</cp:lastPrinted>
  <dcterms:created xsi:type="dcterms:W3CDTF">2001-03-17T05:13:36Z</dcterms:created>
  <dcterms:modified xsi:type="dcterms:W3CDTF">2006-05-26T07:57:11Z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-2010607185</vt:i4>
  </property>
  <property fmtid="{D5CDD505-2E9C-101B-9397-08002B2CF9AE}" pid="3" name="_EmailSubject">
    <vt:lpwstr>Quarterly report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1053373443</vt:i4>
  </property>
  <property fmtid="{D5CDD505-2E9C-101B-9397-08002B2CF9AE}" pid="7" name="_ReviewingToolsShownOnce">
    <vt:lpwstr/>
  </property>
</Properties>
</file>