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15" windowHeight="6195" activeTab="1"/>
  </bookViews>
  <sheets>
    <sheet name="A" sheetId="1" r:id="rId1"/>
    <sheet name="B" sheetId="2" r:id="rId2"/>
    <sheet name="C" sheetId="3" r:id="rId3"/>
  </sheets>
  <definedNames>
    <definedName name="BSHEET">'C'!$A$1:$H$60</definedName>
    <definedName name="PAGE1">'A'!$A$1:$M$73</definedName>
    <definedName name="PAGE2">'B'!$A$1:$I$87</definedName>
    <definedName name="_xlnm.Print_Area" localSheetId="0">'A'!$A$1:$M$73</definedName>
    <definedName name="_xlnm.Print_Area" localSheetId="1">'B'!$A$3:$H$82</definedName>
    <definedName name="_xlnm.Print_Area" localSheetId="2">'C'!$A$1:$H$51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<sst xmlns="http://schemas.openxmlformats.org/spreadsheetml/2006/main" count="219" uniqueCount="185">
  <si>
    <t>BERJUNTAI TIN DREDGING BERHAD (852-K)</t>
  </si>
  <si>
    <t xml:space="preserve"> (INCORPORATED IN MALAYSIA)</t>
  </si>
  <si>
    <t>Quarterly report on consolidated results for the financial quarter ended 30 April 2000.</t>
  </si>
  <si>
    <t>The year to date figures have been audited.</t>
  </si>
  <si>
    <t>CONSOLIDATED INCOME STATEMENT</t>
  </si>
  <si>
    <t>INDIVIDUAL QUARTER</t>
  </si>
  <si>
    <t>CUMULATIVE QUARTER</t>
  </si>
  <si>
    <t xml:space="preserve">                    UNAUDITED</t>
  </si>
  <si>
    <t xml:space="preserve">                      AUDITED</t>
  </si>
  <si>
    <t>CURRENT</t>
  </si>
  <si>
    <t>PRECEDING YEAR</t>
  </si>
  <si>
    <t>YEAR</t>
  </si>
  <si>
    <t>CORRESPONDING</t>
  </si>
  <si>
    <t>QUARTER</t>
  </si>
  <si>
    <t>TO DATE</t>
  </si>
  <si>
    <t>PERIOD</t>
  </si>
  <si>
    <t xml:space="preserve">      30.04.2000</t>
  </si>
  <si>
    <t xml:space="preserve">      30.04.1999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</si>
  <si>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</si>
  <si>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</si>
  <si>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</si>
  <si>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</si>
  <si>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</si>
  <si>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</si>
  <si>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</si>
  <si>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</si>
  <si>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</si>
  <si>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 xml:space="preserve">Operating loss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</si>
  <si>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</si>
  <si>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</si>
  <si>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</si>
  <si>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</si>
  <si>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</si>
  <si>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</si>
  <si>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</si>
  <si>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</si>
  <si>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loss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</si>
  <si>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</si>
  <si>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</si>
  <si>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</si>
  <si>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</si>
  <si>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</si>
  <si>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</si>
  <si>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Loss before taxation, minority</t>
  </si>
  <si>
    <t>interests and extraordinary items</t>
  </si>
  <si>
    <t>(h)</t>
  </si>
  <si>
    <t>Taxation</t>
  </si>
  <si>
    <t>(i)</t>
  </si>
  <si>
    <t>Loss after taxation before</t>
  </si>
  <si>
    <t>deducting minority interests</t>
  </si>
  <si>
    <t>(ii)</t>
  </si>
  <si>
    <t>Less minority interests</t>
  </si>
  <si>
    <t>(j)</t>
  </si>
  <si>
    <t xml:space="preserve">Loss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</si>
  <si>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</si>
  <si>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</si>
  <si>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</si>
  <si>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</si>
  <si>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</si>
  <si>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</si>
  <si>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</si>
  <si>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Loss after taxation and extraordinary</t>
  </si>
  <si>
    <t>items attributable to members of the company</t>
  </si>
  <si>
    <t>(3)</t>
  </si>
  <si>
    <t>Loss per share based on 2(j) above after</t>
  </si>
  <si>
    <t>deducting any provision for preference</t>
  </si>
  <si>
    <t>dividends, if any:-</t>
  </si>
  <si>
    <t xml:space="preserve">Basic (based on 30,526,200 </t>
  </si>
  <si>
    <t>ordinary shares)  (sen)</t>
  </si>
  <si>
    <t>Fully diluted (based on 30,526,200</t>
  </si>
  <si>
    <t>Dividend per share, gross (sen)</t>
  </si>
  <si>
    <t>Notes</t>
  </si>
  <si>
    <t>The accounts are prepared using the same accounting policies and methods of computation</t>
  </si>
  <si>
    <t>with the most recent annual financial statement.</t>
  </si>
  <si>
    <t>There were no exceptional items in the quarterly financial statement under review.</t>
  </si>
  <si>
    <t>3.</t>
  </si>
  <si>
    <t>There were no extraordinary items in the quarterly financial statement under review.</t>
  </si>
  <si>
    <t>4.</t>
  </si>
  <si>
    <t>There was no tax payable for the current financial year to date as there was an</t>
  </si>
  <si>
    <t>operating loss during the year.</t>
  </si>
  <si>
    <t>5.</t>
  </si>
  <si>
    <t>There were no pre-acquisition profits or losses for the current financial year to date.</t>
  </si>
  <si>
    <t>6.</t>
  </si>
  <si>
    <t xml:space="preserve">There were no profits on sale of investments and properties for the current financial </t>
  </si>
  <si>
    <t>year to date.</t>
  </si>
  <si>
    <t>7.</t>
  </si>
  <si>
    <t>There was no purchase or disposal of quoted securities for the current financial</t>
  </si>
  <si>
    <t>Investments in quoted shares as at 30 April 2000</t>
  </si>
  <si>
    <t>At Cost</t>
  </si>
  <si>
    <t>At Book Value</t>
  </si>
  <si>
    <t>At Market Value</t>
  </si>
  <si>
    <t>Quoted in Malaysia</t>
  </si>
  <si>
    <t>8.</t>
  </si>
  <si>
    <t>There were no changes in the composition of the Group for the current financial year</t>
  </si>
  <si>
    <t>to date.</t>
  </si>
  <si>
    <t>9.</t>
  </si>
  <si>
    <t>There were no corporate proposals announced in the current financial year to date</t>
  </si>
  <si>
    <t>and up to the date of this announcement.</t>
  </si>
  <si>
    <t>10.</t>
  </si>
  <si>
    <t>The Group operations were not affected by seasonal or cyclical factors.</t>
  </si>
  <si>
    <t>11.</t>
  </si>
  <si>
    <t>There have been no issuances and repayment of debts and equity securities, share</t>
  </si>
  <si>
    <t>buy-backs, shares cancellations, shares held as treasury shares and resale of treasury</t>
  </si>
  <si>
    <t>shares for the current financial year to date.</t>
  </si>
  <si>
    <t>12.</t>
  </si>
  <si>
    <t>There were no external borrowings and debt securities for the current financial year to date.</t>
  </si>
  <si>
    <t xml:space="preserve">Included in other creditors is an amount of RM16.641 million advanced from a significant </t>
  </si>
  <si>
    <t>shareholder who has agreed not to demand repayment during the next twelve months</t>
  </si>
  <si>
    <t>except in so far as the funds of the Company permit repayment and such repayment will</t>
  </si>
  <si>
    <t>not adversely affect the ability of the Company to meet its liabilities as and when they fall</t>
  </si>
  <si>
    <t>due. Interest charged during the period ranged between 8.30% to 8.75% (1999: 9.15 to</t>
  </si>
  <si>
    <t xml:space="preserve"> 13.80%) per annum. The said advance is secured by a debenture creating a fixed and </t>
  </si>
  <si>
    <t>floating charge over all the Company's present and future properties, assets and undertakings.</t>
  </si>
  <si>
    <t>13.</t>
  </si>
  <si>
    <t>14.</t>
  </si>
  <si>
    <t>During the financial year to date, the Group has not entered into any contract</t>
  </si>
  <si>
    <t>involving off balance sheet financial instruments.</t>
  </si>
  <si>
    <t>15.</t>
  </si>
  <si>
    <t>There were no material litigations against the Group for the current financial year</t>
  </si>
  <si>
    <t>to date and up to the date of this announcement.</t>
  </si>
  <si>
    <t>16.</t>
  </si>
  <si>
    <t>industry and within the country.</t>
  </si>
  <si>
    <t>17.</t>
  </si>
  <si>
    <t xml:space="preserve">For the current quarter the Group recorded a loss before taxation of RM0.404 million </t>
  </si>
  <si>
    <t>compared to a loss of RM0.295 million in the previous quarter. The higher loss in the</t>
  </si>
  <si>
    <t>quarter was attributable to provision made for doubtful debts.</t>
  </si>
  <si>
    <t>18.</t>
  </si>
  <si>
    <t>The Group registered a loss before taxation of RM1.741 million compared to a loss of</t>
  </si>
  <si>
    <t>RM2.182 million reported in the same period in 1999. The lower loss was attributed</t>
  </si>
  <si>
    <t>to lower interest on borrowings.</t>
  </si>
  <si>
    <t>19.</t>
  </si>
  <si>
    <t>20.</t>
  </si>
  <si>
    <t>A comparison cannot be made as no forecast was made.</t>
  </si>
  <si>
    <t>21.</t>
  </si>
  <si>
    <t>Dividend: a final dividend has not been recommended</t>
  </si>
  <si>
    <t>By order of the Board</t>
  </si>
  <si>
    <t>Azlina Abdul Aziz</t>
  </si>
  <si>
    <t>Darmawatti Dahari</t>
  </si>
  <si>
    <t>Secretaries</t>
  </si>
  <si>
    <t>Kuala Lumpur</t>
  </si>
  <si>
    <t>BERJUNTAI TIN DREDGING BERHAD (852-D)</t>
  </si>
  <si>
    <t>(Incorporated In Malaysia)</t>
  </si>
  <si>
    <t>CONSOLIDATED BALANCE SHEET</t>
  </si>
  <si>
    <t>AS AT</t>
  </si>
  <si>
    <t>END OF</t>
  </si>
  <si>
    <t>PRECEDING</t>
  </si>
  <si>
    <t>FINANCIAL</t>
  </si>
  <si>
    <t>YEAR END</t>
  </si>
  <si>
    <t>30.04.2000</t>
  </si>
  <si>
    <t>30.04.1999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</si>
  <si>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</si>
  <si>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</si>
  <si>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</si>
  <si>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</si>
  <si>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</si>
  <si>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</si>
  <si>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</si>
  <si>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</si>
  <si>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</si>
  <si>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</si>
  <si>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</si>
  <si>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</si>
  <si>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</si>
  <si>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</si>
  <si>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</si>
  <si>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</si>
  <si>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</si>
  <si>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</si>
  <si>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</si>
  <si>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</si>
  <si>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Revaluation reserves</t>
  </si>
  <si>
    <t>Capital reserves</t>
  </si>
  <si>
    <t>Satutory reserves</t>
  </si>
  <si>
    <t>General reserves</t>
  </si>
  <si>
    <t>Accumulated losses</t>
  </si>
  <si>
    <t>Minority interests</t>
  </si>
  <si>
    <t>Long term borrowings</t>
  </si>
  <si>
    <t>Other long term liabilities</t>
  </si>
  <si>
    <t>Net tangible assets per share (sen)</t>
  </si>
  <si>
    <t xml:space="preserve">There was no segmental reporting as the Group operates principally within one </t>
  </si>
  <si>
    <t>The Group have contingent liabilities which are not readily ascertainable in respect of</t>
  </si>
  <si>
    <t>filling and levelling conditions on the Group's mining leases.</t>
  </si>
  <si>
    <t xml:space="preserve">There may be a change in the Group's performance for the next financial year in the </t>
  </si>
  <si>
    <t>26 June 2000</t>
  </si>
  <si>
    <t>event that the restructuring scheme is finalised before then.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</si>
</sst>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3"/>
      <name val="Helv"/>
      <family val="0"/>
    </font>
    <font>
      <sz val="10"/>
      <name val="Arial"/>
      <family val="0"/>
    </font>
    <font>
      <b/>
      <sz val="14"/>
      <name val="Helv"/>
      <family val="0"/>
    </font>
    <font>
      <sz val="14"/>
      <name val="Helv"/>
      <family val="0"/>
    </font>
    <font>
      <b/>
      <sz val="12"/>
      <name val="Helv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37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7" fontId="0" fillId="0" borderId="0" xfId="0" applyAlignment="1">
      <alignment horizontal="center"/>
    </xf>
    <xf numFmtId="37" fontId="0" fillId="0" borderId="0" xfId="0" applyAlignment="1">
      <alignment horizontal="right"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3" fillId="0" borderId="0" xfId="0" applyFont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4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5" fillId="0" borderId="0" xfId="0" applyFont="1" applyAlignment="1">
      <alignment horizontal="center"/>
    </xf>
    <xf numFmtId="37" fontId="5" fillId="0" borderId="1" xfId="0" applyFont="1" applyBorder="1" applyAlignment="1">
      <alignment horizontal="center"/>
    </xf>
    <xf numFmtId="37" fontId="5" fillId="0" borderId="0" xfId="0" applyFont="1" applyAlignment="1">
      <alignment horizontal="right"/>
    </xf>
    <xf numFmtId="37" fontId="5" fillId="0" borderId="4" xfId="0" applyFont="1" applyBorder="1" applyAlignment="1">
      <alignment/>
    </xf>
    <xf numFmtId="37" fontId="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37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0"/>
  <sheetViews>
    <sheetView showGridLines="0" workbookViewId="0" topLeftCell="A1">
      <selection activeCell="A1" sqref="A1:M73"/>
    </sheetView>
  </sheetViews>
  <sheetFormatPr defaultColWidth="9.77734375" defaultRowHeight="16.5"/>
  <cols>
    <col min="1" max="1" width="4.77734375" style="0" customWidth="1"/>
    <col min="2" max="2" width="3.77734375" style="0" customWidth="1"/>
    <col min="3" max="3" width="2.77734375" style="0" customWidth="1"/>
    <col min="4" max="4" width="3.77734375" style="0" customWidth="1"/>
    <col min="5" max="5" width="40.77734375" style="0" customWidth="1"/>
    <col min="6" max="6" width="15.77734375" style="0" customWidth="1"/>
    <col min="7" max="7" width="1.77734375" style="0" customWidth="1"/>
    <col min="8" max="8" width="15.77734375" style="0" customWidth="1"/>
    <col min="9" max="9" width="1.77734375" style="0" customWidth="1"/>
    <col min="10" max="10" width="15.77734375" style="0" customWidth="1"/>
    <col min="11" max="11" width="1.77734375" style="0" customWidth="1"/>
    <col min="12" max="12" width="15.77734375" style="0" customWidth="1"/>
    <col min="13" max="13" width="2.77734375" style="0" customWidth="1"/>
  </cols>
  <sheetData>
    <row r="1" spans="1:12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</row>
    <row r="2" spans="1:12" ht="2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</row>
    <row r="3" ht="19.5" customHeight="1">
      <c r="A3" s="7"/>
    </row>
    <row r="6" ht="15.75" customHeight="1">
      <c r="A6" t="s">
        <v>2</v>
      </c>
    </row>
    <row r="7" ht="15.75" customHeight="1">
      <c r="A7" t="s">
        <v>3</v>
      </c>
    </row>
    <row r="8" ht="15.75" customHeight="1"/>
    <row r="9" ht="15.75" customHeight="1">
      <c r="A9" t="s">
        <v>4</v>
      </c>
    </row>
    <row r="10" spans="6:12" ht="15.75" customHeight="1">
      <c r="F10" s="6" t="s">
        <v>5</v>
      </c>
      <c r="G10" s="6"/>
      <c r="H10" s="6"/>
      <c r="J10" s="6" t="s">
        <v>6</v>
      </c>
      <c r="K10" s="6"/>
      <c r="L10" s="6"/>
    </row>
    <row r="11" spans="6:10" ht="15.75">
      <c r="F11" t="s">
        <v>7</v>
      </c>
      <c r="J11" t="s">
        <v>8</v>
      </c>
    </row>
    <row r="12" spans="6:12" ht="15.75" customHeight="1">
      <c r="F12" s="2" t="s">
        <v>9</v>
      </c>
      <c r="H12" t="s">
        <v>10</v>
      </c>
      <c r="J12" s="2" t="s">
        <v>9</v>
      </c>
      <c r="L12" t="s">
        <v>10</v>
      </c>
    </row>
    <row r="13" spans="6:12" ht="15.75" customHeight="1">
      <c r="F13" s="2" t="s">
        <v>11</v>
      </c>
      <c r="H13" t="s">
        <v>12</v>
      </c>
      <c r="J13" s="2" t="s">
        <v>11</v>
      </c>
      <c r="L13" t="s">
        <v>12</v>
      </c>
    </row>
    <row r="14" spans="6:12" ht="15.75" customHeight="1">
      <c r="F14" s="2" t="s">
        <v>13</v>
      </c>
      <c r="H14" s="2" t="s">
        <v>13</v>
      </c>
      <c r="J14" s="2" t="s">
        <v>14</v>
      </c>
      <c r="L14" s="2" t="s">
        <v>15</v>
      </c>
    </row>
    <row r="15" spans="6:12" ht="15.75" customHeight="1">
      <c r="F15" s="8" t="s">
        <v>16</v>
      </c>
      <c r="H15" s="8" t="s">
        <v>17</v>
      </c>
      <c r="J15" s="8" t="str">
        <f>F15</f>
        <v>      30.04.2000</v>
      </c>
      <c r="L15" s="8" t="str">
        <f>H15</f>
        <v>      30.04.1999</v>
      </c>
    </row>
    <row r="16" spans="6:12" ht="15.75" customHeight="1">
      <c r="F16" s="2" t="s">
        <v>18</v>
      </c>
      <c r="H16" s="2" t="s">
        <v>18</v>
      </c>
      <c r="J16" s="2" t="s">
        <v>18</v>
      </c>
      <c r="L16" s="2" t="s">
        <v>18</v>
      </c>
    </row>
    <row r="17" ht="15.75" customHeight="1"/>
    <row r="18" spans="1:17" ht="15.75" customHeight="1">
      <c r="A18" s="2" t="s">
        <v>19</v>
      </c>
      <c r="B18" s="2" t="s">
        <v>20</v>
      </c>
      <c r="D18" t="s">
        <v>21</v>
      </c>
      <c r="F18">
        <f>J18-O18</f>
        <v>0</v>
      </c>
      <c r="H18">
        <f>L18-Q18</f>
        <v>0</v>
      </c>
      <c r="J18">
        <v>0</v>
      </c>
      <c r="L18">
        <v>0</v>
      </c>
      <c r="O18">
        <v>0</v>
      </c>
      <c r="Q18">
        <v>0</v>
      </c>
    </row>
    <row r="19" spans="2:17" ht="15.75" customHeight="1">
      <c r="B19" s="2" t="s">
        <v>22</v>
      </c>
      <c r="D19" t="s">
        <v>23</v>
      </c>
      <c r="F19">
        <f>J19-O19</f>
        <v>0</v>
      </c>
      <c r="H19">
        <f>L19-Q19</f>
        <v>0</v>
      </c>
      <c r="J19">
        <v>28</v>
      </c>
      <c r="L19">
        <v>42</v>
      </c>
      <c r="O19">
        <v>28</v>
      </c>
      <c r="Q19">
        <v>42</v>
      </c>
    </row>
    <row r="20" spans="2:17" ht="15.75" customHeight="1">
      <c r="B20" s="2" t="s">
        <v>24</v>
      </c>
      <c r="D20" t="s">
        <v>25</v>
      </c>
      <c r="F20">
        <f>J20-O20</f>
        <v>299</v>
      </c>
      <c r="H20">
        <f>L20-Q20</f>
        <v>632</v>
      </c>
      <c r="J20">
        <f>961+45+1</f>
        <v>1007</v>
      </c>
      <c r="L20">
        <v>1127</v>
      </c>
      <c r="O20">
        <v>708</v>
      </c>
      <c r="Q20">
        <v>495</v>
      </c>
    </row>
    <row r="21" spans="6:12" ht="15.75" customHeight="1" thickBot="1">
      <c r="F21" s="9"/>
      <c r="H21" s="8"/>
      <c r="J21" s="9"/>
      <c r="L21" s="8"/>
    </row>
    <row r="22" spans="1:4" ht="15.75" customHeight="1">
      <c r="A22" s="2" t="s">
        <v>26</v>
      </c>
      <c r="B22" s="2" t="s">
        <v>20</v>
      </c>
      <c r="D22" t="s">
        <v>27</v>
      </c>
    </row>
    <row r="23" ht="15.75" customHeight="1">
      <c r="D23" t="s">
        <v>28</v>
      </c>
    </row>
    <row r="24" ht="15.75" customHeight="1">
      <c r="D24" t="s">
        <v>29</v>
      </c>
    </row>
    <row r="25" spans="4:17" ht="15.75" customHeight="1">
      <c r="D25" t="s">
        <v>30</v>
      </c>
      <c r="F25">
        <f>J25-O25</f>
        <v>-30</v>
      </c>
      <c r="H25">
        <f>L25-Q25</f>
        <v>-36</v>
      </c>
      <c r="J25">
        <f>-902+650+28</f>
        <v>-224</v>
      </c>
      <c r="L25">
        <f>-2182+1730+152</f>
        <v>-300</v>
      </c>
      <c r="O25">
        <v>-194</v>
      </c>
      <c r="Q25">
        <v>-264</v>
      </c>
    </row>
    <row r="26" ht="15.75" customHeight="1"/>
    <row r="27" spans="2:17" ht="15.75" customHeight="1">
      <c r="B27" s="2" t="s">
        <v>22</v>
      </c>
      <c r="D27" t="s">
        <v>31</v>
      </c>
      <c r="F27">
        <f>J27-O27</f>
        <v>-335</v>
      </c>
      <c r="H27">
        <f>L27-Q27</f>
        <v>-211</v>
      </c>
      <c r="J27">
        <v>-1365</v>
      </c>
      <c r="L27">
        <v>-1730</v>
      </c>
      <c r="O27">
        <v>-1030</v>
      </c>
      <c r="Q27">
        <v>-1519</v>
      </c>
    </row>
    <row r="28" spans="2:17" ht="15.75" customHeight="1">
      <c r="B28" s="2" t="s">
        <v>24</v>
      </c>
      <c r="D28" t="s">
        <v>32</v>
      </c>
      <c r="F28">
        <f>J28-O28</f>
        <v>-39</v>
      </c>
      <c r="H28">
        <f>L28-Q28</f>
        <v>-152</v>
      </c>
      <c r="J28">
        <v>-152</v>
      </c>
      <c r="L28">
        <v>-152</v>
      </c>
      <c r="O28">
        <v>-113</v>
      </c>
      <c r="Q28">
        <v>0</v>
      </c>
    </row>
    <row r="29" spans="2:17" ht="15.75" customHeight="1">
      <c r="B29" s="2" t="s">
        <v>33</v>
      </c>
      <c r="D29" t="s">
        <v>34</v>
      </c>
      <c r="F29">
        <f>J29-O29</f>
        <v>0</v>
      </c>
      <c r="H29">
        <f>L29-P29</f>
        <v>0</v>
      </c>
      <c r="J29">
        <v>0</v>
      </c>
      <c r="L29">
        <v>0</v>
      </c>
      <c r="O29">
        <v>0</v>
      </c>
      <c r="Q29">
        <v>-454</v>
      </c>
    </row>
    <row r="30" spans="6:12" ht="15.75" customHeight="1">
      <c r="F30" s="8"/>
      <c r="H30" s="8"/>
      <c r="J30" s="8"/>
      <c r="L30" s="8"/>
    </row>
    <row r="31" spans="2:4" ht="15.75" customHeight="1">
      <c r="B31" s="2" t="s">
        <v>35</v>
      </c>
      <c r="D31" t="s">
        <v>36</v>
      </c>
    </row>
    <row r="32" ht="15.75" customHeight="1">
      <c r="D32" t="s">
        <v>28</v>
      </c>
    </row>
    <row r="33" ht="15.75" customHeight="1">
      <c r="D33" t="s">
        <v>37</v>
      </c>
    </row>
    <row r="34" ht="15.75" customHeight="1">
      <c r="D34" t="s">
        <v>38</v>
      </c>
    </row>
    <row r="35" spans="4:17" ht="15.75" customHeight="1">
      <c r="D35" t="s">
        <v>39</v>
      </c>
      <c r="F35">
        <f>J35-O35</f>
        <v>-404</v>
      </c>
      <c r="H35">
        <f>L35-Q35</f>
        <v>55</v>
      </c>
      <c r="J35">
        <f>SUM(J22:J30)</f>
        <v>-1741</v>
      </c>
      <c r="L35">
        <f>SUM(L22:L30)</f>
        <v>-2182</v>
      </c>
      <c r="O35">
        <v>-1337</v>
      </c>
      <c r="Q35">
        <v>-2237</v>
      </c>
    </row>
    <row r="36" ht="15.75" customHeight="1"/>
    <row r="37" spans="2:17" ht="15.75" customHeight="1">
      <c r="B37" s="2" t="s">
        <v>40</v>
      </c>
      <c r="D37" t="s">
        <v>41</v>
      </c>
      <c r="F37">
        <f>J37-O37</f>
        <v>0</v>
      </c>
      <c r="H37">
        <f>L37-Q37</f>
        <v>0</v>
      </c>
      <c r="J37">
        <v>0</v>
      </c>
      <c r="L37">
        <v>0</v>
      </c>
      <c r="O37">
        <v>0</v>
      </c>
      <c r="Q37">
        <v>0</v>
      </c>
    </row>
    <row r="38" spans="6:12" ht="15.75" customHeight="1">
      <c r="F38" s="8"/>
      <c r="H38" s="8"/>
      <c r="J38" s="8"/>
      <c r="L38" s="8"/>
    </row>
    <row r="39" spans="2:4" ht="15.75" customHeight="1">
      <c r="B39" s="2" t="s">
        <v>42</v>
      </c>
      <c r="D39" t="s">
        <v>43</v>
      </c>
    </row>
    <row r="40" spans="4:17" ht="15.75" customHeight="1">
      <c r="D40" t="s">
        <v>44</v>
      </c>
      <c r="F40">
        <f>SUM(F31:F38)</f>
        <v>-404</v>
      </c>
      <c r="H40">
        <f>SUM(H31:H38)</f>
        <v>55</v>
      </c>
      <c r="J40">
        <f>SUM(J31:J38)</f>
        <v>-1741</v>
      </c>
      <c r="L40">
        <f>SUM(L31:L38)</f>
        <v>-2182</v>
      </c>
      <c r="O40">
        <v>-1337</v>
      </c>
      <c r="Q40">
        <v>-2237</v>
      </c>
    </row>
    <row r="41" ht="15.75" customHeight="1"/>
    <row r="42" spans="2:17" ht="15.75" customHeight="1">
      <c r="B42" s="2" t="s">
        <v>45</v>
      </c>
      <c r="D42" t="s">
        <v>46</v>
      </c>
      <c r="F42">
        <f>J42-O42</f>
        <v>0</v>
      </c>
      <c r="H42">
        <f>L42-Q42</f>
        <v>-267</v>
      </c>
      <c r="J42">
        <v>0</v>
      </c>
      <c r="L42">
        <v>-544</v>
      </c>
      <c r="O42">
        <v>0</v>
      </c>
      <c r="Q42">
        <v>-277</v>
      </c>
    </row>
    <row r="43" spans="6:12" ht="15.75" customHeight="1">
      <c r="F43" s="8"/>
      <c r="H43" s="8"/>
      <c r="J43" s="8"/>
      <c r="L43" s="8"/>
    </row>
    <row r="44" spans="2:5" ht="15.75" customHeight="1">
      <c r="B44" s="2" t="s">
        <v>47</v>
      </c>
      <c r="D44" s="2" t="s">
        <v>47</v>
      </c>
      <c r="E44" t="s">
        <v>48</v>
      </c>
    </row>
    <row r="45" spans="5:17" ht="15.75" customHeight="1">
      <c r="E45" t="s">
        <v>49</v>
      </c>
      <c r="F45">
        <f>SUM(F39:F43)</f>
        <v>-404</v>
      </c>
      <c r="H45">
        <f>SUM(H39:H43)</f>
        <v>-212</v>
      </c>
      <c r="J45">
        <f>SUM(J39:J43)</f>
        <v>-1741</v>
      </c>
      <c r="L45">
        <f>SUM(L39:L43)</f>
        <v>-2726</v>
      </c>
      <c r="O45">
        <v>-1337</v>
      </c>
      <c r="Q45">
        <v>-2514</v>
      </c>
    </row>
    <row r="46" ht="15.75" customHeight="1"/>
    <row r="47" spans="4:17" ht="15.75" customHeight="1">
      <c r="D47" s="2" t="s">
        <v>50</v>
      </c>
      <c r="E47" t="s">
        <v>51</v>
      </c>
      <c r="F47">
        <f>J47-O47</f>
        <v>0</v>
      </c>
      <c r="H47">
        <f>L47-P47</f>
        <v>0</v>
      </c>
      <c r="J47">
        <v>0</v>
      </c>
      <c r="L47">
        <v>0</v>
      </c>
      <c r="O47">
        <v>0</v>
      </c>
      <c r="Q47">
        <v>0</v>
      </c>
    </row>
    <row r="48" spans="6:12" ht="15.75" customHeight="1">
      <c r="F48" s="8"/>
      <c r="H48" s="8"/>
      <c r="J48" s="8"/>
      <c r="L48" s="8"/>
    </row>
    <row r="49" spans="2:4" ht="15.75" customHeight="1">
      <c r="B49" s="2" t="s">
        <v>52</v>
      </c>
      <c r="D49" t="s">
        <v>53</v>
      </c>
    </row>
    <row r="50" spans="4:17" ht="15.75" customHeight="1">
      <c r="D50" t="s">
        <v>54</v>
      </c>
      <c r="F50">
        <f>SUM(F44:F48)</f>
        <v>-404</v>
      </c>
      <c r="H50">
        <f>SUM(H44:H48)</f>
        <v>-212</v>
      </c>
      <c r="J50">
        <f>SUM(J44:J48)</f>
        <v>-1741</v>
      </c>
      <c r="L50">
        <f>SUM(L44:L48)</f>
        <v>-2726</v>
      </c>
      <c r="O50">
        <v>-1337</v>
      </c>
      <c r="Q50">
        <v>-2514</v>
      </c>
    </row>
    <row r="51" ht="15.75" customHeight="1"/>
    <row r="52" spans="2:17" ht="15.75" customHeight="1">
      <c r="B52" s="2" t="s">
        <v>55</v>
      </c>
      <c r="D52" s="2" t="s">
        <v>47</v>
      </c>
      <c r="E52" t="s">
        <v>56</v>
      </c>
      <c r="F52">
        <f>J52-O52</f>
        <v>0</v>
      </c>
      <c r="H52">
        <f>L52-P52</f>
        <v>0</v>
      </c>
      <c r="J52">
        <v>0</v>
      </c>
      <c r="L52">
        <v>0</v>
      </c>
      <c r="O52">
        <v>0</v>
      </c>
      <c r="Q52">
        <v>0</v>
      </c>
    </row>
    <row r="53" spans="4:17" ht="15.75" customHeight="1">
      <c r="D53" s="2" t="s">
        <v>50</v>
      </c>
      <c r="E53" t="s">
        <v>51</v>
      </c>
      <c r="F53">
        <f>J53-O53</f>
        <v>0</v>
      </c>
      <c r="H53">
        <f>L53-P53</f>
        <v>0</v>
      </c>
      <c r="J53">
        <v>0</v>
      </c>
      <c r="L53">
        <v>0</v>
      </c>
      <c r="O53">
        <v>0</v>
      </c>
      <c r="Q53">
        <v>0</v>
      </c>
    </row>
    <row r="54" spans="4:5" ht="15.75" customHeight="1">
      <c r="D54" s="2" t="s">
        <v>57</v>
      </c>
      <c r="E54" t="s">
        <v>58</v>
      </c>
    </row>
    <row r="55" spans="5:17" ht="15.75" customHeight="1">
      <c r="E55" t="s">
        <v>59</v>
      </c>
      <c r="F55">
        <f>J55-O55</f>
        <v>0</v>
      </c>
      <c r="H55">
        <f>L55-P55</f>
        <v>0</v>
      </c>
      <c r="J55">
        <v>0</v>
      </c>
      <c r="L55">
        <v>0</v>
      </c>
      <c r="O55">
        <v>0</v>
      </c>
      <c r="Q55">
        <v>0</v>
      </c>
    </row>
    <row r="56" spans="6:12" ht="15.75" customHeight="1">
      <c r="F56" s="8"/>
      <c r="H56" s="8"/>
      <c r="J56" s="8"/>
      <c r="L56" s="8"/>
    </row>
    <row r="57" spans="2:4" ht="15.75" customHeight="1">
      <c r="B57" s="2" t="s">
        <v>60</v>
      </c>
      <c r="D57" t="s">
        <v>61</v>
      </c>
    </row>
    <row r="58" spans="4:17" ht="15.75" customHeight="1" thickBot="1">
      <c r="D58" t="s">
        <v>62</v>
      </c>
      <c r="F58" s="10">
        <f>SUM(F50:F56)</f>
        <v>-404</v>
      </c>
      <c r="H58" s="10">
        <f>SUM(H50:H56)</f>
        <v>-212</v>
      </c>
      <c r="J58" s="10">
        <f>SUM(J50:J56)</f>
        <v>-1741</v>
      </c>
      <c r="L58" s="10">
        <f>SUM(L50:L56)</f>
        <v>-2726</v>
      </c>
      <c r="O58">
        <v>-1337</v>
      </c>
      <c r="Q58">
        <v>-2514</v>
      </c>
    </row>
    <row r="59" ht="15.75" customHeight="1" thickTop="1"/>
    <row r="60" spans="1:4" ht="15.75" customHeight="1">
      <c r="A60" s="2" t="s">
        <v>63</v>
      </c>
      <c r="B60" s="2" t="s">
        <v>20</v>
      </c>
      <c r="D60" t="s">
        <v>64</v>
      </c>
    </row>
    <row r="61" ht="15.75" customHeight="1">
      <c r="D61" t="s">
        <v>65</v>
      </c>
    </row>
    <row r="62" ht="15.75" customHeight="1">
      <c r="D62" t="s">
        <v>66</v>
      </c>
    </row>
    <row r="63" ht="15.75" customHeight="1"/>
    <row r="64" spans="4:5" ht="15.75" customHeight="1">
      <c r="D64" s="2" t="s">
        <v>47</v>
      </c>
      <c r="E64" t="s">
        <v>67</v>
      </c>
    </row>
    <row r="65" spans="5:17" ht="15.75" customHeight="1">
      <c r="E65" t="s">
        <v>68</v>
      </c>
      <c r="F65" s="1">
        <f>ROUND(+$F$50/30526,4)*100</f>
        <v>-1.32</v>
      </c>
      <c r="G65" s="1"/>
      <c r="H65" s="1">
        <f>ROUND(+$H$50/30526,4)*100</f>
        <v>-0.69</v>
      </c>
      <c r="I65" s="1"/>
      <c r="J65" s="1">
        <f>ROUND(+$J$50/30526,4)*100</f>
        <v>-5.7</v>
      </c>
      <c r="K65" s="1"/>
      <c r="L65" s="1">
        <f>ROUND(+$L$50/30526,4)*100</f>
        <v>-8.93</v>
      </c>
      <c r="O65" s="1">
        <v>-4.38</v>
      </c>
      <c r="P65" s="1"/>
      <c r="Q65" s="1">
        <v>-8.24</v>
      </c>
    </row>
    <row r="66" ht="15.75" customHeight="1"/>
    <row r="67" spans="4:5" ht="15.75" customHeight="1">
      <c r="D67" s="2" t="s">
        <v>50</v>
      </c>
      <c r="E67" t="s">
        <v>69</v>
      </c>
    </row>
    <row r="68" spans="5:17" ht="15.75" customHeight="1">
      <c r="E68" t="s">
        <v>68</v>
      </c>
      <c r="F68" s="1">
        <f>ROUND(+$F$50/30526,4)*100</f>
        <v>-1.32</v>
      </c>
      <c r="G68" s="1"/>
      <c r="H68" s="1">
        <f>ROUND(+$H$50/30526,4)*100</f>
        <v>-0.69</v>
      </c>
      <c r="I68" s="1"/>
      <c r="J68" s="1">
        <f>ROUND(+$J$50/30526,4)*100</f>
        <v>-5.7</v>
      </c>
      <c r="K68" s="1"/>
      <c r="L68" s="1">
        <f>ROUND(+$L$50/30526,4)*100</f>
        <v>-8.93</v>
      </c>
      <c r="O68" s="1">
        <v>-4.38</v>
      </c>
      <c r="P68" s="1"/>
      <c r="Q68" s="1">
        <v>-8.24</v>
      </c>
    </row>
    <row r="70" spans="2:17" ht="15.75">
      <c r="B70" s="2" t="s">
        <v>22</v>
      </c>
      <c r="D70" t="s">
        <v>70</v>
      </c>
      <c r="F70">
        <v>0</v>
      </c>
      <c r="H70">
        <v>0</v>
      </c>
      <c r="J70">
        <v>0</v>
      </c>
      <c r="L70">
        <v>0</v>
      </c>
      <c r="O70">
        <v>0</v>
      </c>
      <c r="Q70">
        <v>0</v>
      </c>
    </row>
  </sheetData>
  <printOptions/>
  <pageMargins left="0.9" right="0.277" top="0.5" bottom="0.2" header="0.5" footer="0.5"/>
  <pageSetup fitToHeight="1" fitToWidth="1" horizontalDpi="600" verticalDpi="600" orientation="portrait" paperSize="9" scale="49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H82"/>
  <sheetViews>
    <sheetView showGridLines="0" tabSelected="1" workbookViewId="0" topLeftCell="A61">
      <selection activeCell="B70" sqref="B70"/>
    </sheetView>
  </sheetViews>
  <sheetFormatPr defaultColWidth="9.77734375" defaultRowHeight="16.5"/>
  <cols>
    <col min="1" max="1" width="6.77734375" style="0" customWidth="1"/>
    <col min="2" max="2" width="4.77734375" style="0" customWidth="1"/>
    <col min="3" max="3" width="35.77734375" style="0" customWidth="1"/>
    <col min="4" max="4" width="13.10546875" style="0" customWidth="1"/>
    <col min="5" max="5" width="3.3359375" style="0" customWidth="1"/>
    <col min="6" max="6" width="10.6640625" style="0" customWidth="1"/>
    <col min="7" max="7" width="3.10546875" style="0" customWidth="1"/>
    <col min="8" max="8" width="12.77734375" style="0" customWidth="1"/>
    <col min="9" max="9" width="0.10546875" style="0" customWidth="1"/>
  </cols>
  <sheetData>
    <row r="3" ht="15.75">
      <c r="A3" t="s">
        <v>71</v>
      </c>
    </row>
    <row r="5" spans="1:2" ht="15.75">
      <c r="A5" t="s">
        <v>19</v>
      </c>
      <c r="B5" t="s">
        <v>72</v>
      </c>
    </row>
    <row r="6" ht="15.75">
      <c r="B6" t="s">
        <v>73</v>
      </c>
    </row>
    <row r="8" spans="1:2" ht="15.75">
      <c r="A8" t="s">
        <v>26</v>
      </c>
      <c r="B8" t="s">
        <v>74</v>
      </c>
    </row>
    <row r="10" spans="1:2" ht="15.75">
      <c r="A10" t="s">
        <v>75</v>
      </c>
      <c r="B10" t="s">
        <v>76</v>
      </c>
    </row>
    <row r="12" spans="1:2" ht="15.75">
      <c r="A12" t="s">
        <v>77</v>
      </c>
      <c r="B12" t="s">
        <v>78</v>
      </c>
    </row>
    <row r="13" ht="15.75">
      <c r="B13" t="s">
        <v>79</v>
      </c>
    </row>
    <row r="15" spans="1:2" ht="15.75">
      <c r="A15" t="s">
        <v>80</v>
      </c>
      <c r="B15" t="s">
        <v>81</v>
      </c>
    </row>
    <row r="17" spans="1:2" ht="15.75">
      <c r="A17" t="s">
        <v>82</v>
      </c>
      <c r="B17" t="s">
        <v>83</v>
      </c>
    </row>
    <row r="18" ht="15.75">
      <c r="B18" t="s">
        <v>84</v>
      </c>
    </row>
    <row r="20" spans="1:3" ht="15.75">
      <c r="A20" t="s">
        <v>85</v>
      </c>
      <c r="B20" s="2" t="s">
        <v>20</v>
      </c>
      <c r="C20" t="s">
        <v>86</v>
      </c>
    </row>
    <row r="21" ht="15.75">
      <c r="C21" t="s">
        <v>84</v>
      </c>
    </row>
    <row r="22" spans="2:3" ht="15.75">
      <c r="B22" s="2" t="s">
        <v>22</v>
      </c>
      <c r="C22" t="s">
        <v>87</v>
      </c>
    </row>
    <row r="23" spans="4:8" ht="15.75">
      <c r="D23" s="3" t="s">
        <v>88</v>
      </c>
      <c r="F23" s="3" t="s">
        <v>89</v>
      </c>
      <c r="H23" s="3" t="s">
        <v>90</v>
      </c>
    </row>
    <row r="24" spans="4:8" ht="15.75">
      <c r="D24" s="3" t="s">
        <v>18</v>
      </c>
      <c r="F24" s="3" t="s">
        <v>18</v>
      </c>
      <c r="H24" s="3" t="s">
        <v>18</v>
      </c>
    </row>
    <row r="26" spans="2:8" ht="16.5" thickBot="1">
      <c r="B26" t="s">
        <v>91</v>
      </c>
      <c r="D26" s="10">
        <v>1245</v>
      </c>
      <c r="F26" s="10">
        <v>1245</v>
      </c>
      <c r="H26" s="10">
        <v>1267</v>
      </c>
    </row>
    <row r="27" ht="16.5" thickTop="1"/>
    <row r="28" spans="1:2" ht="15.75">
      <c r="A28" t="s">
        <v>92</v>
      </c>
      <c r="B28" t="s">
        <v>93</v>
      </c>
    </row>
    <row r="29" ht="15.75">
      <c r="B29" t="s">
        <v>94</v>
      </c>
    </row>
    <row r="31" spans="1:2" ht="15.75">
      <c r="A31" t="s">
        <v>95</v>
      </c>
      <c r="B31" t="s">
        <v>96</v>
      </c>
    </row>
    <row r="32" ht="15.75">
      <c r="B32" t="s">
        <v>97</v>
      </c>
    </row>
    <row r="34" spans="1:2" ht="15.75">
      <c r="A34" t="s">
        <v>98</v>
      </c>
      <c r="B34" t="s">
        <v>99</v>
      </c>
    </row>
    <row r="36" spans="1:2" ht="15.75">
      <c r="A36" t="s">
        <v>100</v>
      </c>
      <c r="B36" t="s">
        <v>101</v>
      </c>
    </row>
    <row r="37" ht="15.75">
      <c r="B37" t="s">
        <v>102</v>
      </c>
    </row>
    <row r="38" ht="15.75">
      <c r="B38" t="s">
        <v>103</v>
      </c>
    </row>
    <row r="40" spans="1:2" ht="15.75">
      <c r="A40" t="s">
        <v>104</v>
      </c>
      <c r="B40" t="s">
        <v>105</v>
      </c>
    </row>
    <row r="41" ht="15.75">
      <c r="B41" t="s">
        <v>106</v>
      </c>
    </row>
    <row r="42" ht="15.75">
      <c r="B42" t="s">
        <v>107</v>
      </c>
    </row>
    <row r="43" ht="15.75">
      <c r="B43" t="s">
        <v>108</v>
      </c>
    </row>
    <row r="44" ht="15.75">
      <c r="B44" t="s">
        <v>109</v>
      </c>
    </row>
    <row r="45" ht="15.75">
      <c r="B45" t="s">
        <v>110</v>
      </c>
    </row>
    <row r="46" ht="15.75">
      <c r="B46" t="s">
        <v>111</v>
      </c>
    </row>
    <row r="47" ht="15.75">
      <c r="B47" t="s">
        <v>112</v>
      </c>
    </row>
    <row r="49" spans="1:2" ht="15.75">
      <c r="A49" t="s">
        <v>113</v>
      </c>
      <c r="B49" t="s">
        <v>180</v>
      </c>
    </row>
    <row r="50" ht="15.75">
      <c r="B50" t="s">
        <v>181</v>
      </c>
    </row>
    <row r="52" spans="1:2" ht="15.75">
      <c r="A52" t="s">
        <v>114</v>
      </c>
      <c r="B52" t="s">
        <v>115</v>
      </c>
    </row>
    <row r="53" ht="15.75">
      <c r="B53" t="s">
        <v>116</v>
      </c>
    </row>
    <row r="55" spans="1:2" ht="15.75">
      <c r="A55" t="s">
        <v>117</v>
      </c>
      <c r="B55" t="s">
        <v>118</v>
      </c>
    </row>
    <row r="56" ht="15.75">
      <c r="B56" t="s">
        <v>119</v>
      </c>
    </row>
    <row r="58" spans="1:2" ht="15.75">
      <c r="A58" t="s">
        <v>120</v>
      </c>
      <c r="B58" t="s">
        <v>179</v>
      </c>
    </row>
    <row r="59" ht="15.75">
      <c r="B59" t="s">
        <v>121</v>
      </c>
    </row>
    <row r="61" spans="1:2" ht="15.75">
      <c r="A61" t="s">
        <v>122</v>
      </c>
      <c r="B61" t="s">
        <v>123</v>
      </c>
    </row>
    <row r="62" ht="15.75">
      <c r="B62" t="s">
        <v>124</v>
      </c>
    </row>
    <row r="63" ht="15.75">
      <c r="B63" t="s">
        <v>125</v>
      </c>
    </row>
    <row r="65" spans="1:2" ht="15.75">
      <c r="A65" t="s">
        <v>126</v>
      </c>
      <c r="B65" t="s">
        <v>127</v>
      </c>
    </row>
    <row r="66" ht="15.75">
      <c r="B66" t="s">
        <v>128</v>
      </c>
    </row>
    <row r="67" ht="15.75">
      <c r="B67" t="s">
        <v>129</v>
      </c>
    </row>
    <row r="69" spans="1:2" ht="15.75">
      <c r="A69" t="s">
        <v>130</v>
      </c>
      <c r="B69" t="s">
        <v>182</v>
      </c>
    </row>
    <row r="70" ht="15.75">
      <c r="B70" t="s">
        <v>184</v>
      </c>
    </row>
    <row r="72" spans="1:2" ht="15.75">
      <c r="A72" t="s">
        <v>131</v>
      </c>
      <c r="B72" t="s">
        <v>132</v>
      </c>
    </row>
    <row r="74" spans="1:2" ht="15.75">
      <c r="A74" t="s">
        <v>133</v>
      </c>
      <c r="B74" t="s">
        <v>134</v>
      </c>
    </row>
    <row r="76" ht="15.75">
      <c r="A76" t="s">
        <v>135</v>
      </c>
    </row>
    <row r="77" ht="15.75">
      <c r="A77" t="s">
        <v>136</v>
      </c>
    </row>
    <row r="78" ht="15.75">
      <c r="A78" t="s">
        <v>137</v>
      </c>
    </row>
    <row r="79" ht="15.75">
      <c r="A79" t="s">
        <v>138</v>
      </c>
    </row>
    <row r="81" ht="15.75">
      <c r="A81" t="s">
        <v>139</v>
      </c>
    </row>
    <row r="82" ht="15.75">
      <c r="A82" s="25" t="s">
        <v>183</v>
      </c>
    </row>
  </sheetData>
  <printOptions/>
  <pageMargins left="0.9" right="0.277" top="0.5" bottom="0.2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95"/>
  <sheetViews>
    <sheetView showGridLines="0" workbookViewId="0" topLeftCell="A43">
      <selection activeCell="A1" sqref="A1:H51"/>
    </sheetView>
  </sheetViews>
  <sheetFormatPr defaultColWidth="9.77734375" defaultRowHeight="16.5"/>
  <cols>
    <col min="1" max="1" width="4.77734375" style="0" customWidth="1"/>
    <col min="2" max="2" width="2.77734375" style="0" customWidth="1"/>
    <col min="3" max="3" width="30.77734375" style="0" customWidth="1"/>
    <col min="5" max="5" width="11.77734375" style="0" customWidth="1"/>
    <col min="6" max="6" width="2.77734375" style="0" customWidth="1"/>
    <col min="7" max="7" width="11.77734375" style="0" customWidth="1"/>
    <col min="8" max="8" width="2.77734375" style="0" customWidth="1"/>
  </cols>
  <sheetData>
    <row r="1" spans="1:8" ht="19.5" customHeight="1">
      <c r="A1" s="11" t="s">
        <v>140</v>
      </c>
      <c r="B1" s="12"/>
      <c r="C1" s="12"/>
      <c r="D1" s="12"/>
      <c r="E1" s="12"/>
      <c r="F1" s="12"/>
      <c r="G1" s="12"/>
      <c r="H1" s="13"/>
    </row>
    <row r="2" spans="1:8" ht="15.75">
      <c r="A2" s="11" t="s">
        <v>141</v>
      </c>
      <c r="B2" s="12"/>
      <c r="C2" s="12"/>
      <c r="D2" s="12"/>
      <c r="E2" s="12"/>
      <c r="F2" s="12"/>
      <c r="G2" s="12"/>
      <c r="H2" s="13"/>
    </row>
    <row r="3" spans="1:8" ht="19.5" customHeight="1">
      <c r="A3" s="11" t="s">
        <v>142</v>
      </c>
      <c r="B3" s="12"/>
      <c r="C3" s="12"/>
      <c r="D3" s="12"/>
      <c r="E3" s="12"/>
      <c r="F3" s="12"/>
      <c r="G3" s="12"/>
      <c r="H3" s="13"/>
    </row>
    <row r="4" spans="1:8" ht="15.75">
      <c r="A4" s="13"/>
      <c r="B4" s="13"/>
      <c r="C4" s="13"/>
      <c r="D4" s="13"/>
      <c r="E4" s="13"/>
      <c r="F4" s="13"/>
      <c r="G4" s="13"/>
      <c r="H4" s="13"/>
    </row>
    <row r="5" spans="1:8" ht="15.75">
      <c r="A5" s="13"/>
      <c r="B5" s="13"/>
      <c r="C5" s="13"/>
      <c r="D5" s="13"/>
      <c r="E5" s="13"/>
      <c r="F5" s="13"/>
      <c r="G5" s="13"/>
      <c r="H5" s="13"/>
    </row>
    <row r="6" spans="1:8" ht="15.75">
      <c r="A6" s="13"/>
      <c r="B6" s="13"/>
      <c r="C6" s="13"/>
      <c r="D6" s="13"/>
      <c r="E6" s="14" t="s">
        <v>143</v>
      </c>
      <c r="F6" s="13"/>
      <c r="G6" s="14" t="s">
        <v>143</v>
      </c>
      <c r="H6" s="13"/>
    </row>
    <row r="7" spans="1:8" ht="15.75">
      <c r="A7" s="13"/>
      <c r="B7" s="13"/>
      <c r="C7" s="13"/>
      <c r="D7" s="13"/>
      <c r="E7" s="14" t="s">
        <v>144</v>
      </c>
      <c r="F7" s="13"/>
      <c r="G7" s="14" t="s">
        <v>145</v>
      </c>
      <c r="H7" s="13"/>
    </row>
    <row r="8" spans="1:8" ht="15.75">
      <c r="A8" s="13"/>
      <c r="B8" s="13"/>
      <c r="C8" s="13"/>
      <c r="D8" s="13"/>
      <c r="E8" s="14" t="s">
        <v>9</v>
      </c>
      <c r="F8" s="13"/>
      <c r="G8" s="14" t="s">
        <v>146</v>
      </c>
      <c r="H8" s="13"/>
    </row>
    <row r="9" spans="1:8" ht="15.75">
      <c r="A9" s="13"/>
      <c r="B9" s="13"/>
      <c r="C9" s="13"/>
      <c r="D9" s="13"/>
      <c r="E9" s="14" t="s">
        <v>13</v>
      </c>
      <c r="F9" s="13"/>
      <c r="G9" s="14" t="s">
        <v>147</v>
      </c>
      <c r="H9" s="13"/>
    </row>
    <row r="10" spans="1:8" ht="15.75">
      <c r="A10" s="13"/>
      <c r="B10" s="13"/>
      <c r="C10" s="13"/>
      <c r="D10" s="13"/>
      <c r="E10" s="15" t="s">
        <v>148</v>
      </c>
      <c r="F10" s="13"/>
      <c r="G10" s="15" t="s">
        <v>149</v>
      </c>
      <c r="H10" s="13"/>
    </row>
    <row r="11" spans="1:8" ht="15.75">
      <c r="A11" s="13"/>
      <c r="B11" s="13"/>
      <c r="C11" s="13"/>
      <c r="D11" s="13"/>
      <c r="E11" s="16" t="s">
        <v>18</v>
      </c>
      <c r="F11" s="13"/>
      <c r="G11" s="16" t="s">
        <v>18</v>
      </c>
      <c r="H11" s="13"/>
    </row>
    <row r="12" spans="1:8" ht="15.75">
      <c r="A12" s="13"/>
      <c r="B12" s="13"/>
      <c r="C12" s="13"/>
      <c r="D12" s="13"/>
      <c r="E12" s="13"/>
      <c r="F12" s="13"/>
      <c r="G12" s="13"/>
      <c r="H12" s="13"/>
    </row>
    <row r="13" spans="1:8" ht="15.75">
      <c r="A13" s="13"/>
      <c r="B13" s="13" t="s">
        <v>150</v>
      </c>
      <c r="C13" s="13"/>
      <c r="D13" s="13"/>
      <c r="E13" s="13">
        <v>1822</v>
      </c>
      <c r="F13" s="13"/>
      <c r="G13" s="13">
        <v>3147</v>
      </c>
      <c r="H13" s="13"/>
    </row>
    <row r="14" spans="1:8" ht="15.75">
      <c r="A14" s="13"/>
      <c r="B14" s="13" t="s">
        <v>151</v>
      </c>
      <c r="C14" s="13"/>
      <c r="D14" s="13"/>
      <c r="E14" s="13">
        <v>0</v>
      </c>
      <c r="F14" s="13"/>
      <c r="G14" s="13">
        <v>0</v>
      </c>
      <c r="H14" s="13"/>
    </row>
    <row r="15" spans="1:8" ht="15.75">
      <c r="A15" s="13"/>
      <c r="B15" s="13" t="s">
        <v>152</v>
      </c>
      <c r="C15" s="13"/>
      <c r="D15" s="13"/>
      <c r="E15" s="13">
        <v>1245</v>
      </c>
      <c r="F15" s="13"/>
      <c r="G15" s="13">
        <v>1245</v>
      </c>
      <c r="H15" s="13"/>
    </row>
    <row r="16" spans="1:8" ht="15.75">
      <c r="A16" s="13"/>
      <c r="B16" s="13" t="s">
        <v>153</v>
      </c>
      <c r="C16" s="13"/>
      <c r="D16" s="13"/>
      <c r="E16" s="13">
        <v>0</v>
      </c>
      <c r="F16" s="13"/>
      <c r="G16" s="13">
        <v>0</v>
      </c>
      <c r="H16" s="13"/>
    </row>
    <row r="17" spans="1:8" ht="15.75">
      <c r="A17" s="13"/>
      <c r="B17" s="13"/>
      <c r="C17" s="13"/>
      <c r="D17" s="13"/>
      <c r="E17" s="13"/>
      <c r="F17" s="13"/>
      <c r="G17" s="13"/>
      <c r="H17" s="13"/>
    </row>
    <row r="18" spans="1:8" ht="15.75">
      <c r="A18" s="13"/>
      <c r="B18" s="13" t="s">
        <v>154</v>
      </c>
      <c r="C18" s="13"/>
      <c r="D18" s="13"/>
      <c r="E18" s="17"/>
      <c r="F18" s="13"/>
      <c r="G18" s="17"/>
      <c r="H18" s="13"/>
    </row>
    <row r="19" spans="1:8" ht="15.75">
      <c r="A19" s="13"/>
      <c r="B19" s="13"/>
      <c r="C19" s="13" t="s">
        <v>155</v>
      </c>
      <c r="D19" s="13"/>
      <c r="E19" s="18">
        <v>0</v>
      </c>
      <c r="F19" s="13"/>
      <c r="G19" s="18">
        <v>962</v>
      </c>
      <c r="H19" s="13"/>
    </row>
    <row r="20" spans="1:8" ht="15.75">
      <c r="A20" s="13"/>
      <c r="B20" s="13"/>
      <c r="C20" s="13" t="s">
        <v>156</v>
      </c>
      <c r="D20" s="13"/>
      <c r="E20" s="18">
        <v>0</v>
      </c>
      <c r="F20" s="13"/>
      <c r="G20" s="18">
        <v>0</v>
      </c>
      <c r="H20" s="13"/>
    </row>
    <row r="21" spans="1:8" ht="15.75">
      <c r="A21" s="13"/>
      <c r="B21" s="13"/>
      <c r="C21" s="13" t="s">
        <v>157</v>
      </c>
      <c r="D21" s="13"/>
      <c r="E21" s="18">
        <f>1979+1</f>
        <v>1980</v>
      </c>
      <c r="F21" s="13"/>
      <c r="G21" s="18">
        <v>1796</v>
      </c>
      <c r="H21" s="13"/>
    </row>
    <row r="22" spans="1:8" ht="15.75">
      <c r="A22" s="13"/>
      <c r="B22" s="13"/>
      <c r="C22" s="13" t="s">
        <v>158</v>
      </c>
      <c r="D22" s="13"/>
      <c r="E22" s="18">
        <v>60</v>
      </c>
      <c r="F22" s="13"/>
      <c r="G22" s="18">
        <v>0</v>
      </c>
      <c r="H22" s="13"/>
    </row>
    <row r="23" spans="1:8" ht="15.75">
      <c r="A23" s="13"/>
      <c r="B23" s="13"/>
      <c r="C23" s="13" t="s">
        <v>159</v>
      </c>
      <c r="D23" s="13"/>
      <c r="E23" s="19">
        <v>302</v>
      </c>
      <c r="F23" s="13"/>
      <c r="G23" s="19">
        <v>162</v>
      </c>
      <c r="H23" s="13"/>
    </row>
    <row r="24" spans="1:8" ht="15.75">
      <c r="A24" s="13"/>
      <c r="B24" s="13"/>
      <c r="C24" s="13"/>
      <c r="D24" s="13"/>
      <c r="E24" s="19">
        <f>SUM(E19:E23)</f>
        <v>2342</v>
      </c>
      <c r="F24" s="13"/>
      <c r="G24" s="19">
        <f>SUM(G19:G23)</f>
        <v>2920</v>
      </c>
      <c r="H24" s="13"/>
    </row>
    <row r="25" spans="1:8" ht="15.75">
      <c r="A25" s="13"/>
      <c r="B25" s="13"/>
      <c r="C25" s="13"/>
      <c r="D25" s="13"/>
      <c r="E25" s="18"/>
      <c r="F25" s="13"/>
      <c r="G25" s="18"/>
      <c r="H25" s="13"/>
    </row>
    <row r="26" spans="1:8" ht="15.75">
      <c r="A26" s="13"/>
      <c r="B26" s="13" t="s">
        <v>160</v>
      </c>
      <c r="C26" s="13"/>
      <c r="D26" s="13"/>
      <c r="E26" s="18"/>
      <c r="F26" s="13"/>
      <c r="G26" s="18"/>
      <c r="H26" s="13"/>
    </row>
    <row r="27" spans="1:8" ht="15.75">
      <c r="A27" s="13"/>
      <c r="B27" s="13"/>
      <c r="C27" s="13" t="s">
        <v>161</v>
      </c>
      <c r="D27" s="13"/>
      <c r="E27" s="18">
        <v>0</v>
      </c>
      <c r="F27" s="13"/>
      <c r="G27" s="18">
        <v>0</v>
      </c>
      <c r="H27" s="13"/>
    </row>
    <row r="28" spans="1:8" ht="15.75">
      <c r="A28" s="13"/>
      <c r="B28" s="13"/>
      <c r="C28" s="13" t="s">
        <v>162</v>
      </c>
      <c r="D28" s="13"/>
      <c r="E28" s="18">
        <v>1</v>
      </c>
      <c r="F28" s="13"/>
      <c r="G28" s="18">
        <v>219</v>
      </c>
      <c r="H28" s="13"/>
    </row>
    <row r="29" spans="1:8" ht="15.75">
      <c r="A29" s="13"/>
      <c r="B29" s="13"/>
      <c r="C29" s="13" t="s">
        <v>163</v>
      </c>
      <c r="D29" s="13"/>
      <c r="E29" s="18">
        <f>521+16641+239+2</f>
        <v>17403</v>
      </c>
      <c r="F29" s="13"/>
      <c r="G29" s="18">
        <f>17566-G28</f>
        <v>17347</v>
      </c>
      <c r="H29" s="13"/>
    </row>
    <row r="30" spans="1:8" ht="15.75">
      <c r="A30" s="13"/>
      <c r="B30" s="13"/>
      <c r="C30" s="13" t="s">
        <v>164</v>
      </c>
      <c r="D30" s="13"/>
      <c r="E30" s="19">
        <v>0</v>
      </c>
      <c r="F30" s="13"/>
      <c r="G30" s="19">
        <v>0</v>
      </c>
      <c r="H30" s="13"/>
    </row>
    <row r="31" spans="1:8" ht="15.75">
      <c r="A31" s="13"/>
      <c r="B31" s="13"/>
      <c r="C31" s="13"/>
      <c r="D31" s="13"/>
      <c r="E31" s="20">
        <f>SUM(E27:E30)</f>
        <v>17404</v>
      </c>
      <c r="F31" s="13"/>
      <c r="G31" s="20">
        <f>SUM(G27:G30)</f>
        <v>17566</v>
      </c>
      <c r="H31" s="13"/>
    </row>
    <row r="32" spans="1:8" ht="19.5" customHeight="1">
      <c r="A32" s="13"/>
      <c r="B32" s="13" t="s">
        <v>165</v>
      </c>
      <c r="C32" s="13"/>
      <c r="D32" s="13"/>
      <c r="E32" s="21">
        <f>E24-E31</f>
        <v>-15062</v>
      </c>
      <c r="F32" s="13"/>
      <c r="G32" s="21">
        <f>G24-G31</f>
        <v>-14646</v>
      </c>
      <c r="H32" s="13"/>
    </row>
    <row r="33" spans="1:8" ht="19.5" customHeight="1" thickBot="1">
      <c r="A33" s="13"/>
      <c r="B33" s="13"/>
      <c r="C33" s="13"/>
      <c r="D33" s="13"/>
      <c r="E33" s="22">
        <f>SUM(E13:E16)+E32</f>
        <v>-11995</v>
      </c>
      <c r="F33" s="13"/>
      <c r="G33" s="22">
        <f>SUM(G13:G16)+G32</f>
        <v>-10254</v>
      </c>
      <c r="H33" s="13"/>
    </row>
    <row r="34" spans="1:8" ht="16.5" thickTop="1">
      <c r="A34" s="13"/>
      <c r="B34" s="13"/>
      <c r="C34" s="13"/>
      <c r="D34" s="13"/>
      <c r="E34" s="13"/>
      <c r="F34" s="13"/>
      <c r="G34" s="13"/>
      <c r="H34" s="13"/>
    </row>
    <row r="35" spans="1:8" ht="15.75">
      <c r="A35" s="13"/>
      <c r="B35" s="13" t="s">
        <v>166</v>
      </c>
      <c r="C35" s="13"/>
      <c r="D35" s="13"/>
      <c r="E35" s="13"/>
      <c r="F35" s="13"/>
      <c r="G35" s="13"/>
      <c r="H35" s="13"/>
    </row>
    <row r="36" spans="1:8" ht="15.75">
      <c r="A36" s="13"/>
      <c r="B36" s="13" t="s">
        <v>167</v>
      </c>
      <c r="C36" s="13"/>
      <c r="D36" s="13"/>
      <c r="E36" s="13">
        <v>30526</v>
      </c>
      <c r="F36" s="13"/>
      <c r="G36" s="13">
        <v>30526</v>
      </c>
      <c r="H36" s="13"/>
    </row>
    <row r="37" spans="1:8" ht="15.75">
      <c r="A37" s="13"/>
      <c r="B37" s="13" t="s">
        <v>168</v>
      </c>
      <c r="C37" s="13"/>
      <c r="D37" s="13"/>
      <c r="E37" s="13"/>
      <c r="F37" s="13"/>
      <c r="G37" s="13"/>
      <c r="H37" s="13"/>
    </row>
    <row r="38" spans="1:8" ht="15.75">
      <c r="A38" s="13"/>
      <c r="B38" s="13"/>
      <c r="C38" s="13" t="s">
        <v>169</v>
      </c>
      <c r="D38" s="13"/>
      <c r="E38" s="13">
        <v>0</v>
      </c>
      <c r="F38" s="13"/>
      <c r="G38" s="13">
        <f>E38</f>
        <v>0</v>
      </c>
      <c r="H38" s="13"/>
    </row>
    <row r="39" spans="1:8" ht="15.75">
      <c r="A39" s="13"/>
      <c r="B39" s="13"/>
      <c r="C39" s="13" t="s">
        <v>170</v>
      </c>
      <c r="D39" s="13"/>
      <c r="E39" s="13">
        <v>0</v>
      </c>
      <c r="F39" s="13"/>
      <c r="G39" s="13">
        <f>E39</f>
        <v>0</v>
      </c>
      <c r="H39" s="13"/>
    </row>
    <row r="40" spans="1:8" ht="15.75">
      <c r="A40" s="13"/>
      <c r="B40" s="13"/>
      <c r="C40" s="13" t="s">
        <v>171</v>
      </c>
      <c r="D40" s="13"/>
      <c r="E40" s="13">
        <v>120</v>
      </c>
      <c r="F40" s="13"/>
      <c r="G40" s="13">
        <v>120</v>
      </c>
      <c r="H40" s="13"/>
    </row>
    <row r="41" spans="1:8" ht="15.75">
      <c r="A41" s="13"/>
      <c r="B41" s="13"/>
      <c r="C41" s="13" t="s">
        <v>172</v>
      </c>
      <c r="D41" s="13"/>
      <c r="E41" s="13">
        <v>0</v>
      </c>
      <c r="F41" s="13"/>
      <c r="G41" s="13">
        <f>E41</f>
        <v>0</v>
      </c>
      <c r="H41" s="13"/>
    </row>
    <row r="42" spans="1:8" ht="15.75">
      <c r="A42" s="13"/>
      <c r="B42" s="13"/>
      <c r="C42" s="13" t="s">
        <v>173</v>
      </c>
      <c r="D42" s="13"/>
      <c r="E42" s="13">
        <v>0</v>
      </c>
      <c r="F42" s="13"/>
      <c r="G42" s="13">
        <v>0</v>
      </c>
      <c r="H42" s="13"/>
    </row>
    <row r="43" spans="1:8" ht="15.75">
      <c r="A43" s="13"/>
      <c r="B43" s="13"/>
      <c r="C43" s="13" t="s">
        <v>174</v>
      </c>
      <c r="D43" s="13"/>
      <c r="E43" s="21">
        <f>G43+A!J58</f>
        <v>-42641</v>
      </c>
      <c r="F43" s="13"/>
      <c r="G43" s="21">
        <v>-40900</v>
      </c>
      <c r="H43" s="13"/>
    </row>
    <row r="44" spans="1:8" ht="15.75">
      <c r="A44" s="13"/>
      <c r="B44" s="13"/>
      <c r="C44" s="13"/>
      <c r="D44" s="13"/>
      <c r="E44" s="13">
        <f>SUM(E36:E43)</f>
        <v>-11995</v>
      </c>
      <c r="F44" s="13"/>
      <c r="G44" s="13">
        <f>SUM(G36:G43)</f>
        <v>-10254</v>
      </c>
      <c r="H44" s="13"/>
    </row>
    <row r="45" spans="1:8" ht="15.75">
      <c r="A45" s="13"/>
      <c r="B45" s="13" t="s">
        <v>175</v>
      </c>
      <c r="C45" s="13"/>
      <c r="D45" s="13"/>
      <c r="E45" s="13">
        <v>0</v>
      </c>
      <c r="F45" s="13"/>
      <c r="G45" s="13">
        <v>0</v>
      </c>
      <c r="H45" s="13"/>
    </row>
    <row r="46" spans="1:8" ht="15.75">
      <c r="A46" s="13"/>
      <c r="B46" s="13" t="s">
        <v>176</v>
      </c>
      <c r="C46" s="13"/>
      <c r="D46" s="13"/>
      <c r="E46" s="13">
        <v>0</v>
      </c>
      <c r="F46" s="13"/>
      <c r="G46" s="13">
        <v>0</v>
      </c>
      <c r="H46" s="13"/>
    </row>
    <row r="47" spans="1:8" ht="15.75">
      <c r="A47" s="13"/>
      <c r="B47" s="13" t="s">
        <v>177</v>
      </c>
      <c r="C47" s="13"/>
      <c r="D47" s="13"/>
      <c r="E47" s="21">
        <v>0</v>
      </c>
      <c r="F47" s="13"/>
      <c r="G47" s="21">
        <v>0</v>
      </c>
      <c r="H47" s="13"/>
    </row>
    <row r="48" spans="1:8" ht="19.5" customHeight="1" thickBot="1">
      <c r="A48" s="13"/>
      <c r="B48" s="13"/>
      <c r="C48" s="13"/>
      <c r="D48" s="13"/>
      <c r="E48" s="22">
        <f>SUM(E44:E47)</f>
        <v>-11995</v>
      </c>
      <c r="F48" s="13"/>
      <c r="G48" s="22">
        <f>SUM(G44:G47)</f>
        <v>-10254</v>
      </c>
      <c r="H48" s="13"/>
    </row>
    <row r="49" spans="1:8" ht="16.5" thickTop="1">
      <c r="A49" s="13"/>
      <c r="B49" s="13"/>
      <c r="C49" s="13"/>
      <c r="D49" s="13"/>
      <c r="E49" s="13"/>
      <c r="F49" s="13"/>
      <c r="G49" s="13"/>
      <c r="H49" s="13"/>
    </row>
    <row r="50" spans="1:8" ht="15.75">
      <c r="A50" s="13"/>
      <c r="B50" t="s">
        <v>178</v>
      </c>
      <c r="E50" s="23">
        <f>IF(E44=0,0,E44/E36)*100</f>
        <v>-39.29437201074494</v>
      </c>
      <c r="G50" s="23">
        <f>IF(G44=0,0,G44/G36)*100</f>
        <v>-33.591037148660156</v>
      </c>
      <c r="H50" s="23"/>
    </row>
    <row r="51" spans="1:8" ht="15.75">
      <c r="A51" s="13"/>
      <c r="B51" s="13"/>
      <c r="C51" s="13"/>
      <c r="D51" s="13"/>
      <c r="E51" s="13"/>
      <c r="F51" s="13"/>
      <c r="G51" s="13"/>
      <c r="H51" s="13"/>
    </row>
    <row r="52" spans="1:8" ht="15.75">
      <c r="A52" s="13"/>
      <c r="B52" s="13"/>
      <c r="C52" s="13"/>
      <c r="D52" s="13"/>
      <c r="E52" s="13"/>
      <c r="F52" s="13"/>
      <c r="G52" s="13"/>
      <c r="H52" s="13"/>
    </row>
    <row r="53" spans="1:8" ht="15.75">
      <c r="A53" s="13"/>
      <c r="B53" s="13"/>
      <c r="C53" s="13"/>
      <c r="D53" s="13"/>
      <c r="E53" s="24"/>
      <c r="F53" s="13"/>
      <c r="G53" s="13"/>
      <c r="H53" s="13"/>
    </row>
    <row r="54" spans="1:8" ht="15.75">
      <c r="A54" s="13"/>
      <c r="B54" s="13"/>
      <c r="C54" s="13"/>
      <c r="D54" s="13"/>
      <c r="E54" s="13"/>
      <c r="F54" s="13"/>
      <c r="G54" s="13"/>
      <c r="H54" s="13"/>
    </row>
    <row r="55" spans="1:8" ht="15.75">
      <c r="A55" s="13"/>
      <c r="B55" s="13"/>
      <c r="C55" s="13"/>
      <c r="D55" s="13"/>
      <c r="E55" s="13"/>
      <c r="F55" s="13"/>
      <c r="G55" s="13"/>
      <c r="H55" s="13"/>
    </row>
    <row r="56" spans="1:8" ht="15.75">
      <c r="A56" s="13"/>
      <c r="B56" s="13"/>
      <c r="C56" s="13"/>
      <c r="D56" s="13"/>
      <c r="E56" s="13"/>
      <c r="F56" s="13"/>
      <c r="G56" s="13"/>
      <c r="H56" s="13"/>
    </row>
    <row r="57" spans="1:8" ht="15.75">
      <c r="A57" s="13"/>
      <c r="B57" s="13"/>
      <c r="C57" s="13"/>
      <c r="D57" s="13"/>
      <c r="E57" s="13"/>
      <c r="F57" s="13"/>
      <c r="G57" s="13"/>
      <c r="H57" s="13"/>
    </row>
    <row r="58" spans="1:8" ht="15.75">
      <c r="A58" s="13"/>
      <c r="B58" s="13"/>
      <c r="C58" s="13"/>
      <c r="D58" s="13"/>
      <c r="E58" s="13"/>
      <c r="F58" s="13"/>
      <c r="G58" s="13"/>
      <c r="H58" s="13"/>
    </row>
    <row r="59" spans="1:8" ht="15.75">
      <c r="A59" s="13"/>
      <c r="B59" s="13"/>
      <c r="C59" s="13"/>
      <c r="D59" s="13"/>
      <c r="E59" s="13"/>
      <c r="F59" s="13"/>
      <c r="G59" s="13"/>
      <c r="H59" s="13"/>
    </row>
    <row r="60" spans="1:8" ht="15.75">
      <c r="A60" s="13"/>
      <c r="B60" s="13"/>
      <c r="C60" s="13"/>
      <c r="D60" s="13"/>
      <c r="E60" s="13"/>
      <c r="F60" s="13"/>
      <c r="G60" s="13"/>
      <c r="H60" s="13"/>
    </row>
    <row r="61" spans="1:8" ht="15.75">
      <c r="A61" s="13"/>
      <c r="B61" s="13"/>
      <c r="C61" s="13"/>
      <c r="D61" s="13"/>
      <c r="E61" s="13"/>
      <c r="F61" s="13"/>
      <c r="G61" s="13"/>
      <c r="H61" s="13"/>
    </row>
    <row r="62" spans="1:8" ht="15.75">
      <c r="A62" s="13"/>
      <c r="B62" s="13"/>
      <c r="C62" s="13"/>
      <c r="D62" s="13"/>
      <c r="E62" s="13"/>
      <c r="F62" s="13"/>
      <c r="G62" s="13"/>
      <c r="H62" s="13"/>
    </row>
    <row r="63" spans="1:8" ht="15.75">
      <c r="A63" s="13"/>
      <c r="B63" s="13"/>
      <c r="C63" s="13"/>
      <c r="D63" s="13"/>
      <c r="E63" s="13"/>
      <c r="F63" s="13"/>
      <c r="G63" s="13"/>
      <c r="H63" s="13"/>
    </row>
    <row r="64" spans="1:8" ht="15.75">
      <c r="A64" s="13"/>
      <c r="B64" s="13"/>
      <c r="C64" s="13"/>
      <c r="D64" s="13"/>
      <c r="E64" s="13"/>
      <c r="F64" s="13"/>
      <c r="G64" s="13"/>
      <c r="H64" s="13"/>
    </row>
    <row r="65" spans="1:8" ht="15.75">
      <c r="A65" s="13"/>
      <c r="B65" s="13"/>
      <c r="C65" s="13"/>
      <c r="D65" s="13"/>
      <c r="E65" s="13"/>
      <c r="F65" s="13"/>
      <c r="G65" s="13"/>
      <c r="H65" s="13"/>
    </row>
    <row r="66" spans="1:8" ht="15.75">
      <c r="A66" s="13"/>
      <c r="B66" s="13"/>
      <c r="C66" s="13"/>
      <c r="D66" s="13"/>
      <c r="E66" s="13"/>
      <c r="F66" s="13"/>
      <c r="G66" s="13"/>
      <c r="H66" s="13"/>
    </row>
    <row r="67" spans="1:8" ht="15.75">
      <c r="A67" s="13"/>
      <c r="B67" s="13"/>
      <c r="C67" s="13"/>
      <c r="D67" s="13"/>
      <c r="E67" s="13"/>
      <c r="F67" s="13"/>
      <c r="G67" s="13"/>
      <c r="H67" s="13"/>
    </row>
    <row r="68" spans="1:8" ht="15.75">
      <c r="A68" s="13"/>
      <c r="B68" s="13"/>
      <c r="C68" s="13"/>
      <c r="D68" s="13"/>
      <c r="E68" s="13"/>
      <c r="F68" s="13"/>
      <c r="G68" s="13"/>
      <c r="H68" s="13"/>
    </row>
    <row r="69" spans="1:8" ht="15.75">
      <c r="A69" s="13"/>
      <c r="B69" s="13"/>
      <c r="C69" s="13"/>
      <c r="D69" s="13"/>
      <c r="E69" s="13"/>
      <c r="F69" s="13"/>
      <c r="G69" s="13"/>
      <c r="H69" s="13"/>
    </row>
    <row r="70" spans="1:8" ht="15.75">
      <c r="A70" s="13"/>
      <c r="B70" s="13"/>
      <c r="C70" s="13"/>
      <c r="D70" s="13"/>
      <c r="E70" s="13"/>
      <c r="F70" s="13"/>
      <c r="G70" s="13"/>
      <c r="H70" s="13"/>
    </row>
    <row r="71" spans="1:8" ht="15.75">
      <c r="A71" s="13"/>
      <c r="B71" s="13"/>
      <c r="C71" s="13"/>
      <c r="D71" s="13"/>
      <c r="E71" s="13"/>
      <c r="F71" s="13"/>
      <c r="G71" s="13"/>
      <c r="H71" s="13"/>
    </row>
    <row r="72" spans="1:8" ht="15.75">
      <c r="A72" s="13"/>
      <c r="B72" s="13"/>
      <c r="C72" s="13"/>
      <c r="D72" s="13"/>
      <c r="E72" s="13"/>
      <c r="F72" s="13"/>
      <c r="G72" s="13"/>
      <c r="H72" s="13"/>
    </row>
    <row r="73" spans="1:8" ht="15.75">
      <c r="A73" s="13"/>
      <c r="B73" s="13"/>
      <c r="C73" s="13"/>
      <c r="D73" s="13"/>
      <c r="E73" s="13"/>
      <c r="F73" s="13"/>
      <c r="G73" s="13"/>
      <c r="H73" s="13"/>
    </row>
    <row r="74" spans="1:8" ht="15.75">
      <c r="A74" s="13"/>
      <c r="B74" s="13"/>
      <c r="C74" s="13"/>
      <c r="D74" s="13"/>
      <c r="E74" s="13"/>
      <c r="F74" s="13"/>
      <c r="G74" s="13"/>
      <c r="H74" s="13"/>
    </row>
    <row r="75" spans="1:8" ht="15.75">
      <c r="A75" s="13"/>
      <c r="B75" s="13"/>
      <c r="C75" s="13"/>
      <c r="D75" s="13"/>
      <c r="E75" s="13"/>
      <c r="F75" s="13"/>
      <c r="G75" s="13"/>
      <c r="H75" s="13"/>
    </row>
    <row r="76" spans="1:8" ht="15.75">
      <c r="A76" s="13"/>
      <c r="B76" s="13"/>
      <c r="C76" s="13"/>
      <c r="D76" s="13"/>
      <c r="E76" s="13"/>
      <c r="F76" s="13"/>
      <c r="G76" s="13"/>
      <c r="H76" s="13"/>
    </row>
    <row r="77" spans="1:8" ht="15.75">
      <c r="A77" s="13"/>
      <c r="B77" s="13"/>
      <c r="C77" s="13"/>
      <c r="D77" s="13"/>
      <c r="E77" s="13"/>
      <c r="F77" s="13"/>
      <c r="G77" s="13"/>
      <c r="H77" s="13"/>
    </row>
    <row r="78" spans="1:8" ht="15.75">
      <c r="A78" s="13"/>
      <c r="B78" s="13"/>
      <c r="C78" s="13"/>
      <c r="D78" s="13"/>
      <c r="E78" s="13"/>
      <c r="F78" s="13"/>
      <c r="G78" s="13"/>
      <c r="H78" s="13"/>
    </row>
    <row r="79" spans="1:8" ht="15.75">
      <c r="A79" s="13"/>
      <c r="B79" s="13"/>
      <c r="C79" s="13"/>
      <c r="D79" s="13"/>
      <c r="E79" s="13"/>
      <c r="F79" s="13"/>
      <c r="G79" s="13"/>
      <c r="H79" s="13"/>
    </row>
    <row r="80" spans="1:8" ht="15.75">
      <c r="A80" s="13"/>
      <c r="B80" s="13"/>
      <c r="C80" s="13"/>
      <c r="D80" s="13"/>
      <c r="E80" s="13"/>
      <c r="F80" s="13"/>
      <c r="G80" s="13"/>
      <c r="H80" s="13"/>
    </row>
    <row r="81" spans="1:8" ht="15.75">
      <c r="A81" s="13"/>
      <c r="B81" s="13"/>
      <c r="C81" s="13"/>
      <c r="D81" s="13"/>
      <c r="E81" s="13"/>
      <c r="F81" s="13"/>
      <c r="G81" s="13"/>
      <c r="H81" s="13"/>
    </row>
    <row r="82" spans="1:8" ht="15.75">
      <c r="A82" s="13"/>
      <c r="B82" s="13"/>
      <c r="C82" s="13"/>
      <c r="D82" s="13"/>
      <c r="E82" s="13"/>
      <c r="F82" s="13"/>
      <c r="G82" s="13"/>
      <c r="H82" s="13"/>
    </row>
    <row r="83" spans="1:8" ht="15.75">
      <c r="A83" s="13"/>
      <c r="B83" s="13"/>
      <c r="C83" s="13"/>
      <c r="D83" s="13"/>
      <c r="E83" s="13"/>
      <c r="F83" s="13"/>
      <c r="G83" s="13"/>
      <c r="H83" s="13"/>
    </row>
    <row r="84" spans="1:8" ht="15.75">
      <c r="A84" s="13"/>
      <c r="B84" s="13"/>
      <c r="C84" s="13"/>
      <c r="D84" s="13"/>
      <c r="E84" s="13"/>
      <c r="F84" s="13"/>
      <c r="G84" s="13"/>
      <c r="H84" s="13"/>
    </row>
    <row r="85" spans="1:8" ht="15.75">
      <c r="A85" s="13"/>
      <c r="B85" s="13"/>
      <c r="C85" s="13"/>
      <c r="D85" s="13"/>
      <c r="E85" s="13"/>
      <c r="F85" s="13"/>
      <c r="G85" s="13"/>
      <c r="H85" s="13"/>
    </row>
    <row r="86" spans="1:8" ht="15.75">
      <c r="A86" s="13"/>
      <c r="B86" s="13"/>
      <c r="C86" s="13"/>
      <c r="D86" s="13"/>
      <c r="E86" s="13"/>
      <c r="F86" s="13"/>
      <c r="G86" s="13"/>
      <c r="H86" s="13"/>
    </row>
    <row r="87" spans="1:8" ht="15.75">
      <c r="A87" s="13"/>
      <c r="B87" s="13"/>
      <c r="C87" s="13"/>
      <c r="D87" s="13"/>
      <c r="E87" s="13"/>
      <c r="F87" s="13"/>
      <c r="G87" s="13"/>
      <c r="H87" s="13"/>
    </row>
    <row r="88" spans="1:8" ht="15.75">
      <c r="A88" s="13"/>
      <c r="B88" s="13"/>
      <c r="C88" s="13"/>
      <c r="D88" s="13"/>
      <c r="E88" s="13"/>
      <c r="F88" s="13"/>
      <c r="G88" s="13"/>
      <c r="H88" s="13"/>
    </row>
    <row r="89" spans="1:8" ht="15.75">
      <c r="A89" s="13"/>
      <c r="B89" s="13"/>
      <c r="C89" s="13"/>
      <c r="D89" s="13"/>
      <c r="E89" s="13"/>
      <c r="F89" s="13"/>
      <c r="G89" s="13"/>
      <c r="H89" s="13"/>
    </row>
    <row r="90" spans="1:8" ht="15.75">
      <c r="A90" s="13"/>
      <c r="B90" s="13"/>
      <c r="C90" s="13"/>
      <c r="D90" s="13"/>
      <c r="E90" s="13"/>
      <c r="F90" s="13"/>
      <c r="G90" s="13"/>
      <c r="H90" s="13"/>
    </row>
    <row r="91" spans="1:8" ht="15.75">
      <c r="A91" s="13"/>
      <c r="B91" s="13"/>
      <c r="C91" s="13"/>
      <c r="D91" s="13"/>
      <c r="E91" s="13"/>
      <c r="F91" s="13"/>
      <c r="G91" s="13"/>
      <c r="H91" s="13"/>
    </row>
    <row r="92" spans="1:8" ht="15.75">
      <c r="A92" s="13"/>
      <c r="B92" s="13"/>
      <c r="C92" s="13"/>
      <c r="D92" s="13"/>
      <c r="E92" s="13"/>
      <c r="F92" s="13"/>
      <c r="G92" s="13"/>
      <c r="H92" s="13"/>
    </row>
    <row r="93" spans="1:8" ht="15.75">
      <c r="A93" s="13"/>
      <c r="B93" s="13"/>
      <c r="C93" s="13"/>
      <c r="D93" s="13"/>
      <c r="E93" s="13"/>
      <c r="F93" s="13"/>
      <c r="G93" s="13"/>
      <c r="H93" s="13"/>
    </row>
    <row r="94" spans="1:8" ht="15.75">
      <c r="A94" s="13"/>
      <c r="B94" s="13"/>
      <c r="C94" s="13"/>
      <c r="D94" s="13"/>
      <c r="E94" s="13"/>
      <c r="F94" s="13"/>
      <c r="G94" s="13"/>
      <c r="H94" s="13"/>
    </row>
    <row r="95" spans="1:8" ht="15.75">
      <c r="A95" s="13"/>
      <c r="B95" s="13"/>
      <c r="C95" s="13"/>
      <c r="D95" s="13"/>
      <c r="E95" s="13"/>
      <c r="F95" s="13"/>
      <c r="G95" s="13"/>
      <c r="H95" s="13"/>
    </row>
  </sheetData>
  <printOptions/>
  <pageMargins left="0.9" right="0.277" top="0.5" bottom="0.2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MMC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COPORATE SECRETARIAT</dc:creator>
  <cp:keywords/>
  <dc:description/>
  <cp:lastModifiedBy>COPORATE SECRETARIAT</cp:lastModifiedBy>
  <cp:lastPrinted>2000-06-25T19:48:20Z</cp:lastPrinted>
  <dcterms:created xsi:type="dcterms:W3CDTF">2000-06-19T19:38:54Z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