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0"/>
  </bookViews>
  <sheets>
    <sheet name="IS " sheetId="1" r:id="rId1"/>
    <sheet name="BS" sheetId="2" r:id="rId2"/>
    <sheet name="CashFlow " sheetId="3" r:id="rId3"/>
    <sheet name="Equity" sheetId="4" r:id="rId4"/>
    <sheet name="Notes " sheetId="5" r:id="rId5"/>
  </sheets>
  <definedNames>
    <definedName name="_xlnm.Print_Area" localSheetId="2">'CashFlow '!$A$1:$E$77</definedName>
    <definedName name="_xlnm.Print_Area" localSheetId="0">'IS '!$A$1:$H$49</definedName>
    <definedName name="_xlnm.Print_Area" localSheetId="4">'Notes '!$A$1:$I$379</definedName>
    <definedName name="_xlnm.Print_Titles" localSheetId="2">'CashFlow '!$1:$6</definedName>
    <definedName name="_xlnm.Print_Titles" localSheetId="4">'Notes '!$1:$5</definedName>
  </definedNames>
  <calcPr fullCalcOnLoad="1"/>
</workbook>
</file>

<file path=xl/sharedStrings.xml><?xml version="1.0" encoding="utf-8"?>
<sst xmlns="http://schemas.openxmlformats.org/spreadsheetml/2006/main" count="454" uniqueCount="336">
  <si>
    <t>Retained earnings</t>
  </si>
  <si>
    <t>Term loans</t>
  </si>
  <si>
    <t>Utilised</t>
  </si>
  <si>
    <t>Operating profit before working capital changes</t>
  </si>
  <si>
    <t>Cash and cash equivalents at beginning of period</t>
  </si>
  <si>
    <t>Other receivables</t>
  </si>
  <si>
    <t>Trade receivables</t>
  </si>
  <si>
    <t>Trade payables</t>
  </si>
  <si>
    <t>Other payables</t>
  </si>
  <si>
    <t>Share premium</t>
  </si>
  <si>
    <t>Premium</t>
  </si>
  <si>
    <t>Non Distributable</t>
  </si>
  <si>
    <t>Short term borrowings</t>
  </si>
  <si>
    <t>B13.</t>
  </si>
  <si>
    <t>Cash and cash at bank</t>
  </si>
  <si>
    <t>Fixed deposits</t>
  </si>
  <si>
    <t>The Company is expected to be listed on the Second Board of Bursa Securities on 25 January 2005.</t>
  </si>
  <si>
    <t>As at</t>
  </si>
  <si>
    <t>* Any unutilised amount shall be used for working capital purpose.</t>
  </si>
  <si>
    <t>Estimated listing expenses</t>
  </si>
  <si>
    <t xml:space="preserve">b) On 28 December 2004, the Company issued a prospectus for the public issue of 20,250,000 new ordinary shares of RM0.50 each in the Company at an issue price of RM0.75 each in conjunction with its listing and quotation for the entire enlarged issued and paid up share capital of the Company comprising 81,000,000 ordinary shares of RM0.50 each on the Second Board of Bursa Securities.                                                                                                                                                                                                                                                                </t>
  </si>
  <si>
    <t>CONDENSED CONSOLIDATED INCOME STATEMENTS</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</si>
  <si>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</si>
  <si>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</si>
  <si>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</si>
  <si>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</si>
  <si>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</si>
  <si>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</si>
  <si>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</si>
  <si>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 xml:space="preserve">Amount </t>
  </si>
  <si>
    <t>Repayment of borrowings</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</si>
  <si>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</si>
  <si>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</si>
  <si>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</si>
  <si>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</si>
  <si>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</si>
  <si>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</si>
  <si>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</si>
  <si>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</si>
  <si>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</si>
  <si>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</si>
  <si>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</si>
  <si>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</si>
  <si>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</si>
  <si>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</si>
  <si>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</si>
  <si>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</si>
  <si>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</si>
  <si>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</si>
  <si>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</si>
  <si>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</si>
  <si>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(Audited)</t>
  </si>
  <si>
    <t>Preceding</t>
  </si>
  <si>
    <t>Financial</t>
  </si>
  <si>
    <t>Individual Quarter</t>
  </si>
  <si>
    <t>Current Year</t>
  </si>
  <si>
    <t>Preceding Year</t>
  </si>
  <si>
    <t>Corresponding</t>
  </si>
  <si>
    <t>Cumulative Quarter</t>
  </si>
  <si>
    <t>Segmental Reporting</t>
  </si>
  <si>
    <t>Capital</t>
  </si>
  <si>
    <t>Profit for the period</t>
  </si>
  <si>
    <t>Notes:</t>
  </si>
  <si>
    <t xml:space="preserve">Of Current </t>
  </si>
  <si>
    <t>Share</t>
  </si>
  <si>
    <t>Valuation of Property, Plant and Equipment</t>
  </si>
  <si>
    <t>Capital Commitments</t>
  </si>
  <si>
    <t>Purchase or Disposal of Quoted Securities</t>
  </si>
  <si>
    <t>Utilisation</t>
  </si>
  <si>
    <t>Working capital</t>
  </si>
  <si>
    <t>Group Borrowings and Debt Securities</t>
  </si>
  <si>
    <t>Off Balance Sheet Financial Instruments</t>
  </si>
  <si>
    <t>Profit before taxation</t>
  </si>
  <si>
    <t>Net increase in cash and cash equivalents</t>
  </si>
  <si>
    <t>Sale of Unquoted Investments and/or Properties</t>
  </si>
  <si>
    <t>N/A</t>
  </si>
  <si>
    <t>A1.</t>
  </si>
  <si>
    <t>Basis of Preparation</t>
  </si>
  <si>
    <t>Auditors' Report</t>
  </si>
  <si>
    <t>A4.</t>
  </si>
  <si>
    <t>B1.</t>
  </si>
  <si>
    <t>B2.</t>
  </si>
  <si>
    <t>Variation of Results Against Preceding Quarter</t>
  </si>
  <si>
    <t>B3.</t>
  </si>
  <si>
    <t>B4.</t>
  </si>
  <si>
    <t>Variance of Actual and Forecast Profit</t>
  </si>
  <si>
    <t>B5.</t>
  </si>
  <si>
    <t>B6.</t>
  </si>
  <si>
    <t>B7.</t>
  </si>
  <si>
    <t>B8.</t>
  </si>
  <si>
    <t>B9.</t>
  </si>
  <si>
    <t>B10.</t>
  </si>
  <si>
    <t>B11.</t>
  </si>
  <si>
    <t>B12.</t>
  </si>
  <si>
    <t>Material Litigation</t>
  </si>
  <si>
    <t>Current Year Prospects</t>
  </si>
  <si>
    <t xml:space="preserve">                </t>
  </si>
  <si>
    <t>Dividend</t>
  </si>
  <si>
    <t>EURO HOLDINGS BERHAD</t>
  </si>
  <si>
    <t>(Company No. 646559-T)</t>
  </si>
  <si>
    <t>Seasonal and Cyclical Factors</t>
  </si>
  <si>
    <t>Contracted but not provided for</t>
  </si>
  <si>
    <t>The total gross proceeds of RM22.3 million arising from the Rights and Public Issues shall accrue to the Company and will be utilised in the following manner :</t>
  </si>
  <si>
    <t>Construction of new plant</t>
  </si>
  <si>
    <t>Purchase of machinery, moulds and tools</t>
  </si>
  <si>
    <t>Repayment of borrowings*</t>
  </si>
  <si>
    <t>Secured</t>
  </si>
  <si>
    <t>Short Term</t>
  </si>
  <si>
    <t>Long Term</t>
  </si>
  <si>
    <t>Adjustments for :</t>
  </si>
  <si>
    <t>Tax paid</t>
  </si>
  <si>
    <t>Interest received</t>
  </si>
  <si>
    <t>Interest paid</t>
  </si>
  <si>
    <t>Purchase of fixed assets</t>
  </si>
  <si>
    <t>NET CASH USED IN INVESTING ACTIVITIES</t>
  </si>
  <si>
    <t>Repayment of hire purchase creditors</t>
  </si>
  <si>
    <t>Repayment of term loan</t>
  </si>
  <si>
    <t>Non-cash items</t>
  </si>
  <si>
    <t>Non-operating items</t>
  </si>
  <si>
    <t>CASH FLOWS FROM INVESTING ACTIVITIES</t>
  </si>
  <si>
    <t>CASH FLOWS FROM FINANCING ACTIVITIES</t>
  </si>
  <si>
    <t>Hire purchase creditors</t>
  </si>
  <si>
    <t>NOTES TO THE INTERIM FINANCIAL STATEMENTS</t>
  </si>
  <si>
    <t xml:space="preserve">Period </t>
  </si>
  <si>
    <t>Trade and other receivables</t>
  </si>
  <si>
    <t>Trade and other payables</t>
  </si>
  <si>
    <t>To Date</t>
  </si>
  <si>
    <t>At 1 January 2005</t>
  </si>
  <si>
    <t>Listing expenses</t>
  </si>
  <si>
    <t>Basic Earnings Per Share (sen)</t>
  </si>
  <si>
    <t>Public issue of shares</t>
  </si>
  <si>
    <t>PART A : EXPLANATORY NOTES AS PER FRS 134</t>
  </si>
  <si>
    <t xml:space="preserve"> Distributable</t>
  </si>
  <si>
    <t>Gross Profit</t>
  </si>
  <si>
    <t>Proceeds on disposal of fixed assets</t>
  </si>
  <si>
    <t>Segmental Reporting is not provided as the Group is involved in a single industry segment relating to the manufacturing and trading of office furniture. The operations of the Group are conducted predominantly in Malaysia.</t>
  </si>
  <si>
    <t>Approved</t>
  </si>
  <si>
    <t xml:space="preserve">Less:  Fixed deposit pledged to a bank for credit facilities </t>
  </si>
  <si>
    <t>The Group does not have any material litigation as at the date of this report.</t>
  </si>
  <si>
    <t xml:space="preserve">     </t>
  </si>
  <si>
    <t>Company</t>
  </si>
  <si>
    <t>The Group has no significant concentrations of credit risk and market risk in relation to the above off-balance sheet financial instruments because of low risk of non-performance by counterparties and pre-determined exchange rates under such contracts.</t>
  </si>
  <si>
    <t>- Corporate guarantees to financial institutions for credit facilities</t>
  </si>
  <si>
    <t xml:space="preserve">  granted to subsidiary companies</t>
  </si>
  <si>
    <t>There were no material events between the end of the reporting quarter and the date of this report that have not been reflected in the financial statements for the quarter.</t>
  </si>
  <si>
    <t>Loans and borrowings</t>
  </si>
  <si>
    <t>CONDENSED CONSOLIDATED CASH FLOW STATEMENTS</t>
  </si>
  <si>
    <t>CASH FLOWS FROM OPERATING ACTIVITIES</t>
  </si>
  <si>
    <t>Property, plant and machinery :</t>
  </si>
  <si>
    <t>Changes in the Composition of the Group</t>
  </si>
  <si>
    <t>Material Events Subsequent to the End of the Interim Period</t>
  </si>
  <si>
    <t>Issuances and Repayment of Debt and Equity Securities</t>
  </si>
  <si>
    <t>31.12.05</t>
  </si>
  <si>
    <t>Proceeds from issue of shares</t>
  </si>
  <si>
    <t>Notes</t>
  </si>
  <si>
    <t xml:space="preserve">    </t>
  </si>
  <si>
    <t>Current quarter</t>
  </si>
  <si>
    <t>Preceding year</t>
  </si>
  <si>
    <t xml:space="preserve">corresponding </t>
  </si>
  <si>
    <t xml:space="preserve">quarter ended </t>
  </si>
  <si>
    <t>Current year</t>
  </si>
  <si>
    <t>ended</t>
  </si>
  <si>
    <t xml:space="preserve">ended </t>
  </si>
  <si>
    <t>RM'Million</t>
  </si>
  <si>
    <t>As At End of</t>
  </si>
  <si>
    <t>Other Income</t>
  </si>
  <si>
    <t>Finance costs</t>
  </si>
  <si>
    <t>Profit before tax</t>
  </si>
  <si>
    <t>The Condensed Consolidated Income Statements should be read in conjunction with the annual financial statements for the financial year ended 31 December 2005 and the accompanying explanatory notes attached to the interim financial statements.</t>
  </si>
  <si>
    <t>Year</t>
  </si>
  <si>
    <t>ASSETS</t>
  </si>
  <si>
    <t>Non-current assets</t>
  </si>
  <si>
    <t>Investment property</t>
  </si>
  <si>
    <t>Short term funds</t>
  </si>
  <si>
    <t>TOTAL ASSETS</t>
  </si>
  <si>
    <t>EQUITY AND LIABILITIES</t>
  </si>
  <si>
    <t>Other reserves</t>
  </si>
  <si>
    <t>The Unaudited Condensed Consolidated Balance Sheets should be read in conjunction with the annual financial statements for the financial year ended 31 December 2005 and the accompanying explanatory notes attached to the interim financial statements.</t>
  </si>
  <si>
    <t>Non-current liabilities</t>
  </si>
  <si>
    <t>Total liabilities</t>
  </si>
  <si>
    <t>TOTAL EQUITY AND LIABILITIES</t>
  </si>
  <si>
    <t>Equity</t>
  </si>
  <si>
    <t>As previously stated</t>
  </si>
  <si>
    <t>Other</t>
  </si>
  <si>
    <t>Reserves</t>
  </si>
  <si>
    <t>At 1 January 2006</t>
  </si>
  <si>
    <t>Effects of adopting FRS 3</t>
  </si>
  <si>
    <t>Total recognised income and expense</t>
  </si>
  <si>
    <t xml:space="preserve"> for the period</t>
  </si>
  <si>
    <t>Changes in Estimates</t>
  </si>
  <si>
    <t>There were no other changes in estimates that have had a material effect in the current quarter results.</t>
  </si>
  <si>
    <t>Dividends Paid</t>
  </si>
  <si>
    <t>The valuations of property, plant and equipment have been brought forward without amendment from the financial statements for the year ended 31 December 2005.</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</si>
  <si>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</si>
  <si>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</si>
  <si>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</si>
  <si>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</si>
  <si>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t>
  </si>
  <si>
    <t>Status of Corporate Proposals</t>
  </si>
  <si>
    <t>(b)</t>
  </si>
  <si>
    <t>Status of Utilisation of Proceeds</t>
  </si>
  <si>
    <t>A2.</t>
  </si>
  <si>
    <t>Changes in Accounting Policies</t>
  </si>
  <si>
    <t xml:space="preserve">FRS 3 </t>
  </si>
  <si>
    <t>Business Combinations</t>
  </si>
  <si>
    <t xml:space="preserve">FRS 5 </t>
  </si>
  <si>
    <t>FRS 101</t>
  </si>
  <si>
    <t xml:space="preserve">FRS 102 </t>
  </si>
  <si>
    <t xml:space="preserve">FRS 108 </t>
  </si>
  <si>
    <t xml:space="preserve">FRS 110 </t>
  </si>
  <si>
    <t>FRS 116</t>
  </si>
  <si>
    <t xml:space="preserve">FRS 121 </t>
  </si>
  <si>
    <t xml:space="preserve">FRS 127 </t>
  </si>
  <si>
    <t>FRS 128</t>
  </si>
  <si>
    <t xml:space="preserve">FRS 131 </t>
  </si>
  <si>
    <t xml:space="preserve">FRS 132 </t>
  </si>
  <si>
    <t xml:space="preserve">FRS 133 </t>
  </si>
  <si>
    <t xml:space="preserve">FRS 136 </t>
  </si>
  <si>
    <t xml:space="preserve">FRS 138 </t>
  </si>
  <si>
    <t>FRS 140</t>
  </si>
  <si>
    <t>FRS 2</t>
  </si>
  <si>
    <t>Share-based Payment</t>
  </si>
  <si>
    <t>Non-current Assets held for Sale and Discontinued Operations</t>
  </si>
  <si>
    <t>Presentation of Financial Statements</t>
  </si>
  <si>
    <t>Accounting Policies, Changes in Estimates and Errors</t>
  </si>
  <si>
    <t xml:space="preserve">Events after the Balance Sheet Date </t>
  </si>
  <si>
    <t>Property, Plant and Equipment</t>
  </si>
  <si>
    <t>The effects of Changes in Foreign Exchange Rates</t>
  </si>
  <si>
    <t>Consolidated and Separate Financial Statements</t>
  </si>
  <si>
    <t>Investments in Associates</t>
  </si>
  <si>
    <t>Interests in Joint Ventures</t>
  </si>
  <si>
    <t>Financial Instruments: Disclosure and Presentation</t>
  </si>
  <si>
    <t>Impairment of Assets</t>
  </si>
  <si>
    <t>Intangible Assets</t>
  </si>
  <si>
    <t>Investment Property</t>
  </si>
  <si>
    <t>FRS 3: Business Combinations</t>
  </si>
  <si>
    <t xml:space="preserve">Under FRS 3, any excess of the Group's interest in the net fair value of acquirees' identifiable assets, liabilities and contingent liabilities over cost of acquisitions (previously referred to as "negative goodwill"), after reassessment, is now recognised immediately in the income statement. Prior to 1 January 2006, negative goodwill was retained in the consolidated balance sheet as reserve arising on consolidation. In accordance with the transitional provisions of FRS 3, the reserve arising on consolidation as at 1 January 2006 of RM3,693,000 was derecognised with a corresponding increase in retained earnings.   </t>
  </si>
  <si>
    <t>A14.</t>
  </si>
  <si>
    <t>Bank overdrafts</t>
  </si>
  <si>
    <t>The Condensed Consolidated Statement of Changes in Equity should be read in conjunction with the annual financial statements for the financial year ended 31 December 2005 and the accompanying explanatory notes attached to the interim financial statements.</t>
  </si>
  <si>
    <t>At 1 January 2006 (restated)</t>
  </si>
  <si>
    <t>CASH AND CASH EQUIVALENTS AT END OF PERIOD*</t>
  </si>
  <si>
    <t>Profit for the period, attributable to shareholders</t>
  </si>
  <si>
    <t xml:space="preserve">Profit for the period, attributable to </t>
  </si>
  <si>
    <t xml:space="preserve"> Shareholders of the Company</t>
  </si>
  <si>
    <t xml:space="preserve"> of the Company (RM'000)</t>
  </si>
  <si>
    <t>Shareholders' equity</t>
  </si>
  <si>
    <t>Note</t>
  </si>
  <si>
    <t>A2(a)</t>
  </si>
  <si>
    <t>Shareholders'</t>
  </si>
  <si>
    <t>Contingent Liabilities (Unsecured)</t>
  </si>
  <si>
    <t xml:space="preserve">Earnings per share </t>
  </si>
  <si>
    <t xml:space="preserve"> - Basic earnings per share (sen)</t>
  </si>
  <si>
    <t>Tax expense</t>
  </si>
  <si>
    <t>The Condensed Consolidated Cash Flow Statements should be read in conjunction with the annual financial statements for the financial year ended 31 December 2005 and the accompanying explanatory notes attached to the interim financial statements.</t>
  </si>
  <si>
    <t>FRS 1</t>
  </si>
  <si>
    <t>First-time Adoption of Financial Reporting Standards</t>
  </si>
  <si>
    <t>Net Assets Per Share (RM)</t>
  </si>
  <si>
    <t>The auditors’ report  on the financial statements for the financial year ended 31 December 2005 was not qualified.</t>
  </si>
  <si>
    <t>- current</t>
  </si>
  <si>
    <t xml:space="preserve">Defered tax expense </t>
  </si>
  <si>
    <t xml:space="preserve"> Origination and reversal of temporary differences</t>
  </si>
  <si>
    <t>Operating expenses</t>
  </si>
  <si>
    <t>Dividend payable</t>
  </si>
  <si>
    <t xml:space="preserve">Final dividend for the year ended 31 </t>
  </si>
  <si>
    <t xml:space="preserve"> December 2005</t>
  </si>
  <si>
    <t>The interim financial statements have been prepared in accordance with the same accounting policies adopted in 2005 annual financial statements, except for the accounting policy changes that are expected to be reflected in the 2006 annual financial statements. Details of these changes in accounting policies are set out in Note A2.</t>
  </si>
  <si>
    <t>The interim financial statements should be read in conjunction with the annual financial statements of Euro Holdings Berhad ("EURO" or the "Company") for the financial year ended 31 December 2005. 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2005. The condensed consolidated interim financial statements and notes thereon do not include all of the information required for full set of financial statements prepared in accordance with FRSs.</t>
  </si>
  <si>
    <t xml:space="preserve">Preceding Year </t>
  </si>
  <si>
    <t>Quarter ended</t>
  </si>
  <si>
    <t>Sales have been historically higher in the second half of the year than the first due to increase in projects during that period.</t>
  </si>
  <si>
    <t>30.09.06</t>
  </si>
  <si>
    <t>Drawdown of term loan</t>
  </si>
  <si>
    <t xml:space="preserve">The final dividend of  3.5 sen gross per share less tax at 28% for the financial year ended 31 December 2005 was paid on 17 July 2006. </t>
  </si>
  <si>
    <t>Bills payable</t>
  </si>
  <si>
    <t>Tax refund</t>
  </si>
  <si>
    <t>Dividend paid</t>
  </si>
  <si>
    <t>Review of Performance</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</si>
  <si>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</si>
  <si>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 xml:space="preserve">   </t>
  </si>
  <si>
    <t xml:space="preserve">The interim financial statements are unaudited and have been prepared in accordance with the requirements of Financial Reporting Standards ("FRS") 134, Interim Financial Reporting and Paragraph 9.22 of the Listing Requirements of Bursa Malaysia Securities Berhad ("Bursa Securities"). </t>
  </si>
  <si>
    <t>A3.</t>
  </si>
  <si>
    <t>A5.</t>
  </si>
  <si>
    <t>A6.</t>
  </si>
  <si>
    <t>A7.</t>
  </si>
  <si>
    <t>A8.</t>
  </si>
  <si>
    <t>A9.</t>
  </si>
  <si>
    <t>A10.</t>
  </si>
  <si>
    <t>A11.</t>
  </si>
  <si>
    <t>A12.</t>
  </si>
  <si>
    <t>A13.</t>
  </si>
  <si>
    <t>31.12.06</t>
  </si>
  <si>
    <t>CONDENSED CONSOLIDATED  BALANCE SHEETS AS AT 31 DECEMBER 2006</t>
  </si>
  <si>
    <t>At 31 December 2006</t>
  </si>
  <si>
    <t>At 31 December 2005</t>
  </si>
  <si>
    <t>21.02.07</t>
  </si>
  <si>
    <t xml:space="preserve"> 31.12.05</t>
  </si>
  <si>
    <t xml:space="preserve"> 31.12.06</t>
  </si>
  <si>
    <t>There were no corporate proposals announced but not completed as at 21 February 2007, being a date not earlier than 7 days from the date of this report.</t>
  </si>
  <si>
    <t>The Group's borrowings as at 31 December 2006 are as follows:</t>
  </si>
  <si>
    <t>There were no unusual items affecting assets, liabilities, equity, net income or cash flows during the current quarter and financial year ended 31 December 2006.</t>
  </si>
  <si>
    <t>There were no issuances, cancellations, repurchases, resale and repayment of debt and equity securities for the current quarter and financial year ended 31 December 2006.</t>
  </si>
  <si>
    <t>There were no changes in the composition of the Group during the current quarter and financial year under review.</t>
  </si>
  <si>
    <t>The Group has no material contingent liabilities and contingent assets since the financial year ended 31 December 2006 to 21 February 2007, being a date not earlier than 7 days from the date of this report, save for the following :</t>
  </si>
  <si>
    <t xml:space="preserve">The effective tax rate for the current quarter and financial year ended 31 December 2006 was lower than the statutory income tax rate primarily due to the utilisation of reinvestment allowances by certain subsidiary companies. </t>
  </si>
  <si>
    <t>There were no sale of unquoted investments and/or properties for the current quarter and financial year ended 31 December 2006.</t>
  </si>
  <si>
    <t>There were no purchases or disposals of quoted securities for the current quarter and financial year ended 31 December 2006.</t>
  </si>
  <si>
    <t>The basic earnings per share for the quarter and financial year ended 31 December 2006 is computed as follows:-</t>
  </si>
  <si>
    <t>There is no diluted earnings per share as the Company does not have any convertible financial instruments as at the end of the current quarter and financial year ended 31 December 2006.</t>
  </si>
  <si>
    <t>Fixed deposits pledged</t>
  </si>
  <si>
    <t>Cash generated from operations</t>
  </si>
  <si>
    <t>NET CASH GENERATED FROM OPERATING ACTIVITIES</t>
  </si>
  <si>
    <t>NET CASH (USED IN) /GENERATED FROM FINANCING ACTIVITIES</t>
  </si>
  <si>
    <t>As at 21 February 2007, the total gross proceeds derived from the rights issue of 14,159,215 new ordinary shares of RM0.50 at par and the public issue of 20,250,000 new ordinary shares of RM0.50 each at RM0.75 each in conjuction with the listing of the Company on the Second Board of Bursa Securities have been fully utilised in the following manner :</t>
  </si>
  <si>
    <t>- over provision in prior year</t>
  </si>
  <si>
    <t>- Over provision in prior year</t>
  </si>
  <si>
    <t xml:space="preserve">The revised FRS 116: Property, Plant and Equipment requires the review of the residual value and remaining useful life of an item of property, plant and equipment at each financial year end. The Group revised the residual values of certain motor vehicles with effect from 1 January 2006. The revisions were accounted for as change in accounting estimates in accordance with FRS 108 and as a result, the depreciation charges for the current period ended 31 December 2006 and future period over the remaining useful life of the assets have been reduced by RM508,000 and RM910,000 respectively. </t>
  </si>
  <si>
    <t xml:space="preserve">Profit before taxation for the current financial year was RM6.9 million as compared to RM8.8 million, a decrease of RM1.9 million mainly due to rising raw material price since the second quarter of 2005 and a more competitive market environment. Margin was also affected with rework of some of the orders during the third quarter of 2006 and the significant appreciation of Ringgit against USD towards the end of 2006. </t>
  </si>
  <si>
    <t>The Group is facing a number of challenges including increased competitive pressures and the appreciation of the Ringgit against the USD especially for its export sales. The Group will continue to pursue operational efficiency and focus on brand building to improve EURO's competitiveness and to expand its market.</t>
  </si>
  <si>
    <t>Ended</t>
  </si>
  <si>
    <t xml:space="preserve">The Group recorded the highest quarterly sale, at RM 28.1 million as compared to RM 26.6 million in the preceeding quarter, mainly from the completion of more overseas projects. Higher profit before taxation was recorded in the currrent quarter with improved gross profit margin as profit in the previous quarter was affected with rework of some orders and a generally more competitive market environment.  </t>
  </si>
  <si>
    <t xml:space="preserve">Current Year </t>
  </si>
  <si>
    <t xml:space="preserve"> Ended</t>
  </si>
  <si>
    <t xml:space="preserve"> ended </t>
  </si>
  <si>
    <t>FRSs Yet To Be Adopted</t>
  </si>
  <si>
    <t>FOR THE FINANCIAL YEAR ENDED 31 DECEMBER 2006</t>
  </si>
  <si>
    <t xml:space="preserve">  </t>
  </si>
  <si>
    <t>*Cash and cash equivalents at the end of the financial year comprised the following:</t>
  </si>
  <si>
    <t xml:space="preserve">The Group has yet to adopt FRS 117 - Leases and FRS 124 - Related Party Disclosure which are effective for finanical period beginning on or after 1 October 2006. </t>
  </si>
  <si>
    <t xml:space="preserve">The adoption of FRS 2, 5, 101, 102, 108, 110, 121, 127, 128, 131, 132, 133, 136, 138 and 140 do not have significant financial impact on the Group. The principle effects of the changes in accounting policies resulting from the adoption of the other  new/ revised FRSs are discussed below:  </t>
  </si>
  <si>
    <t>The significant accounting policies adopted are consistent with those of the audited financial statements for the financial year ended 31 December 2005 except for the adoption of the following new/revised FRS effective for financial period beginning on or after 1 January 2006:</t>
  </si>
  <si>
    <t>The Board of Directors proposed to declare a first and final gross dividend of 2.8 sen less 27% tax per ordinary share of RM 0.50 each for the financial year ended 31 December 2006 (2005: Final gross dividend of 3.5 sen less 28% tax). The proposed dividend is subject to shareholder's approval at the forthcoming Annual General Meeting to be held on a date to be announced later. The date for the book closure of the Record of Depositors for determining dividend entitlement and the date of the payment will be announced at a later date.</t>
  </si>
  <si>
    <t>The Group registered RM 28.1 million for the current quarter ended 31 December 2006. This represents an increase of RM 5.2 million or 22.7% against the revenue for the previous year's corresponding quarter, attributable to the completion of a few major projects in both the domestic and export market. However, the annual revenue had only improved marginally by only 7.3% from RM 88 million in 2005 to RM 94.5 million for 2006. Revenue for the full financial year was affected with softer demand and delayed projects experienced in the second quarter of 2006, although the Group's sales picked up subsequently. On the whole, the lacklustre performance of the domestic market had been set off by the increase in exports revenue. Export sales contributed 64% of the Group's revenue in 2006 (2005: 55%).</t>
  </si>
  <si>
    <t>Nonetheless, barring any unforseen circumtances, the Group's performance for the financial year ending 31 December 2007 is expected to be satisfactory and that the Board of Directors remains positive on the long term business outlook of the Group.</t>
  </si>
  <si>
    <t>As at 21 February 2007, the notional amount for forward foreign exchange contracts that were entered into as hedges for sales was RM1.3 million. This amount represents the future cash flows under the contracts to sell the foreign currencies. The settlement periods of these forward contracts range between 1 month and 3 months.</t>
  </si>
  <si>
    <t>FOR THE FOURTH QUARTER ENDED 31 DECEMBER 2006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</si>
</sst>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0.0"/>
    <numFmt numFmtId="172" formatCode="_(* #,##0.0000_);_(* \(#,##0.0000\);_(* &quot;-&quot;??_);_(@_)"/>
    <numFmt numFmtId="173" formatCode="_(* #,##0.00_);_(* \(#,##0.00\);_(* &quot;-&quot;_);_(@_)"/>
    <numFmt numFmtId="174" formatCode="_(* #,##0.0_);_(* \(#,##0.0\);_(* &quot;-&quot;??_);_(@_)"/>
    <numFmt numFmtId="175" formatCode="_(* #,##0.000_);_(* \(#,##0.000\);_(* &quot;-&quot;??_);_(@_)"/>
  </numFmts>
  <fonts count="1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sz val="10"/>
      <color indexed="10"/>
      <name val="Times New Roman"/>
      <family val="1"/>
    </font>
    <font>
      <b/>
      <i/>
      <u val="single"/>
      <sz val="10"/>
      <name val="Times New Roman"/>
      <family val="1"/>
    </font>
    <font>
      <sz val="10"/>
      <color indexed="12"/>
      <name val="Times New Roman"/>
      <family val="1"/>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54">
    <xf numFmtId="0" fontId="0" fillId="0" borderId="0" xfId="0" applyAlignment="1">
      <alignment/>
    </xf>
    <xf numFmtId="170" fontId="3" fillId="0" borderId="0" xfId="15" applyNumberFormat="1" applyFont="1" applyFill="1" applyBorder="1" applyAlignment="1">
      <alignment horizontal="center"/>
    </xf>
    <xf numFmtId="170" fontId="3" fillId="0" borderId="0" xfId="15" applyNumberFormat="1" applyFont="1" applyFill="1" applyAlignment="1">
      <alignment/>
    </xf>
    <xf numFmtId="170" fontId="3" fillId="0" borderId="0" xfId="15" applyNumberFormat="1" applyFont="1" applyFill="1" applyBorder="1" applyAlignment="1">
      <alignment/>
    </xf>
    <xf numFmtId="170"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70" fontId="3" fillId="0" borderId="0" xfId="15" applyNumberFormat="1" applyFont="1" applyAlignment="1">
      <alignment/>
    </xf>
    <xf numFmtId="170" fontId="3" fillId="0" borderId="0" xfId="15" applyNumberFormat="1" applyFont="1" applyAlignment="1">
      <alignment horizontal="center"/>
    </xf>
    <xf numFmtId="170" fontId="3" fillId="0" borderId="0" xfId="15" applyNumberFormat="1" applyFont="1" applyBorder="1" applyAlignment="1">
      <alignment/>
    </xf>
    <xf numFmtId="43" fontId="3" fillId="0" borderId="0" xfId="15" applyFont="1" applyFill="1" applyBorder="1" applyAlignment="1">
      <alignment/>
    </xf>
    <xf numFmtId="16" fontId="3" fillId="0" borderId="0" xfId="21" applyNumberFormat="1" applyFont="1" applyAlignment="1">
      <alignment horizontal="center"/>
      <protection/>
    </xf>
    <xf numFmtId="170" fontId="4" fillId="0" borderId="0" xfId="15" applyNumberFormat="1" applyFont="1" applyAlignment="1">
      <alignment/>
    </xf>
    <xf numFmtId="170" fontId="4" fillId="0" borderId="0" xfId="15" applyNumberFormat="1" applyFont="1" applyBorder="1" applyAlignment="1">
      <alignment/>
    </xf>
    <xf numFmtId="170" fontId="3" fillId="0" borderId="1" xfId="15" applyNumberFormat="1" applyFont="1" applyBorder="1" applyAlignment="1">
      <alignment/>
    </xf>
    <xf numFmtId="170" fontId="3" fillId="0" borderId="0" xfId="15" applyNumberFormat="1" applyFont="1" applyAlignment="1">
      <alignment horizontal="righ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41" fontId="3" fillId="0" borderId="1" xfId="21" applyNumberFormat="1" applyFont="1" applyFill="1" applyBorder="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70" fontId="3" fillId="0" borderId="2" xfId="15" applyNumberFormat="1" applyFont="1" applyFill="1" applyBorder="1" applyAlignment="1">
      <alignment/>
    </xf>
    <xf numFmtId="170" fontId="3" fillId="0" borderId="0" xfId="15" applyNumberFormat="1" applyFont="1" applyAlignment="1">
      <alignment horizontal="justify"/>
    </xf>
    <xf numFmtId="0" fontId="7" fillId="0" borderId="0" xfId="21" applyFont="1" applyFill="1" applyAlignment="1">
      <alignment horizontal="center"/>
      <protection/>
    </xf>
    <xf numFmtId="41" fontId="7" fillId="0" borderId="3" xfId="21" applyNumberFormat="1" applyFont="1" applyFill="1" applyBorder="1" applyAlignment="1">
      <alignment horizontal="center"/>
      <protection/>
    </xf>
    <xf numFmtId="173" fontId="7" fillId="0" borderId="0" xfId="21" applyNumberFormat="1" applyFont="1" applyFill="1" applyBorder="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70" fontId="3" fillId="0" borderId="0" xfId="15" applyNumberFormat="1" applyFont="1" applyFill="1" applyAlignment="1">
      <alignment horizontal="center"/>
    </xf>
    <xf numFmtId="170" fontId="3" fillId="0" borderId="2" xfId="15" applyNumberFormat="1" applyFont="1" applyFill="1" applyBorder="1" applyAlignment="1">
      <alignment horizontal="center"/>
    </xf>
    <xf numFmtId="170" fontId="3" fillId="0" borderId="1"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70"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0" fontId="4" fillId="0" borderId="0" xfId="21" applyFont="1" applyFill="1" applyBorder="1" applyAlignment="1">
      <alignment horizontal="left"/>
      <protection/>
    </xf>
    <xf numFmtId="15" fontId="3" fillId="0" borderId="0" xfId="21" applyNumberFormat="1" applyFont="1" applyFill="1" applyAlignment="1" quotePrefix="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170" fontId="3" fillId="0" borderId="1" xfId="21" applyNumberFormat="1" applyFont="1" applyFill="1" applyBorder="1">
      <alignment/>
      <protection/>
    </xf>
    <xf numFmtId="170" fontId="3" fillId="0" borderId="2" xfId="15" applyNumberFormat="1" applyFont="1" applyBorder="1" applyAlignment="1">
      <alignment/>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10" fillId="0" borderId="0" xfId="21" applyFont="1" applyFill="1" applyBorder="1">
      <alignment/>
      <protection/>
    </xf>
    <xf numFmtId="0" fontId="3" fillId="0" borderId="0" xfId="21" applyFont="1" applyFill="1" applyAlignment="1" quotePrefix="1">
      <alignment horizontal="left" vertical="top"/>
      <protection/>
    </xf>
    <xf numFmtId="170" fontId="3" fillId="0" borderId="0" xfId="15" applyNumberFormat="1" applyFont="1" applyFill="1" applyAlignment="1">
      <alignment horizontal="justify" vertical="top"/>
    </xf>
    <xf numFmtId="170" fontId="3" fillId="0" borderId="0" xfId="21" applyNumberFormat="1" applyFont="1" applyFill="1" applyAlignment="1">
      <alignment horizontal="justify" vertical="top"/>
      <protection/>
    </xf>
    <xf numFmtId="170" fontId="3" fillId="0" borderId="0" xfId="21" applyNumberFormat="1" applyFont="1" applyFill="1" applyBorder="1" applyAlignment="1">
      <alignment horizontal="justify" vertical="top"/>
      <protection/>
    </xf>
    <xf numFmtId="40" fontId="3" fillId="0" borderId="1" xfId="15" applyNumberFormat="1" applyFont="1" applyFill="1" applyBorder="1" applyAlignment="1">
      <alignment/>
    </xf>
    <xf numFmtId="0" fontId="3" fillId="0" borderId="0" xfId="21" applyFont="1" applyFill="1" applyBorder="1" applyAlignment="1">
      <alignment horizontal="justify" vertical="top"/>
      <protection/>
    </xf>
    <xf numFmtId="0" fontId="4" fillId="0" borderId="0" xfId="21" applyFont="1" applyFill="1" applyAlignment="1">
      <alignment horizontal="left" vertical="top"/>
      <protection/>
    </xf>
    <xf numFmtId="170" fontId="4" fillId="0" borderId="2" xfId="15" applyNumberFormat="1" applyFont="1" applyBorder="1" applyAlignment="1">
      <alignment horizontal="center"/>
    </xf>
    <xf numFmtId="16" fontId="3" fillId="0" borderId="0" xfId="21" applyNumberFormat="1" applyFont="1" applyFill="1" applyBorder="1" applyAlignment="1">
      <alignment horizontal="center"/>
      <protection/>
    </xf>
    <xf numFmtId="170" fontId="3" fillId="0" borderId="1" xfId="21" applyNumberFormat="1" applyFont="1" applyFill="1" applyBorder="1" applyAlignment="1">
      <alignment horizontal="center"/>
      <protection/>
    </xf>
    <xf numFmtId="170" fontId="3" fillId="0" borderId="4" xfId="15" applyNumberFormat="1" applyFont="1" applyFill="1" applyBorder="1" applyAlignment="1">
      <alignment horizontal="center"/>
    </xf>
    <xf numFmtId="0" fontId="3" fillId="0" borderId="0" xfId="21" applyFont="1" applyBorder="1">
      <alignment/>
      <protection/>
    </xf>
    <xf numFmtId="0" fontId="3" fillId="0" borderId="0" xfId="21" applyFont="1" applyBorder="1" applyAlignment="1">
      <alignment horizontal="justify" vertical="top"/>
      <protection/>
    </xf>
    <xf numFmtId="170" fontId="3" fillId="0" borderId="0" xfId="15" applyNumberFormat="1" applyFont="1" applyBorder="1" applyAlignment="1">
      <alignment horizontal="right" vertical="top"/>
    </xf>
    <xf numFmtId="0" fontId="3" fillId="0" borderId="0" xfId="21" applyFont="1" applyAlignment="1">
      <alignment horizontal="justify" vertical="top"/>
      <protection/>
    </xf>
    <xf numFmtId="170" fontId="3" fillId="0" borderId="2" xfId="15" applyNumberFormat="1" applyFont="1" applyBorder="1" applyAlignment="1">
      <alignment horizontal="justify" vertical="top"/>
    </xf>
    <xf numFmtId="170" fontId="3" fillId="0" borderId="0" xfId="21" applyNumberFormat="1" applyFont="1" applyAlignment="1">
      <alignment horizontal="justify" vertical="top"/>
      <protection/>
    </xf>
    <xf numFmtId="170" fontId="3" fillId="0" borderId="1" xfId="21" applyNumberFormat="1" applyFont="1" applyBorder="1" applyAlignment="1">
      <alignment horizontal="justify" vertical="top"/>
      <protection/>
    </xf>
    <xf numFmtId="0" fontId="5" fillId="0" borderId="0" xfId="21" applyFont="1" applyFill="1" applyAlignment="1">
      <alignment horizontal="center" vertical="top"/>
      <protection/>
    </xf>
    <xf numFmtId="170" fontId="3" fillId="0" borderId="0" xfId="21" applyNumberFormat="1" applyFont="1" applyBorder="1" applyAlignment="1">
      <alignment horizontal="justify" vertical="top"/>
      <protection/>
    </xf>
    <xf numFmtId="0" fontId="3" fillId="0" borderId="0" xfId="21" applyFont="1" applyBorder="1" applyAlignment="1">
      <alignment horizontal="center" vertical="top"/>
      <protection/>
    </xf>
    <xf numFmtId="170" fontId="3" fillId="0" borderId="0" xfId="15" applyNumberFormat="1" applyFont="1" applyAlignment="1">
      <alignment horizontal="center" vertical="top"/>
    </xf>
    <xf numFmtId="170" fontId="3" fillId="0" borderId="2" xfId="15" applyNumberFormat="1" applyFont="1" applyBorder="1" applyAlignment="1">
      <alignment horizontal="center" vertical="top"/>
    </xf>
    <xf numFmtId="170" fontId="3" fillId="0" borderId="1" xfId="21" applyNumberFormat="1" applyFont="1" applyBorder="1" applyAlignment="1">
      <alignment horizontal="center" vertical="top"/>
      <protection/>
    </xf>
    <xf numFmtId="0" fontId="5" fillId="0" borderId="0" xfId="21" applyFont="1">
      <alignment/>
      <protection/>
    </xf>
    <xf numFmtId="0" fontId="11" fillId="0" borderId="0" xfId="21" applyFont="1" applyFill="1" applyAlignment="1">
      <alignment horizontal="justify" vertical="top"/>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71" fontId="3" fillId="0" borderId="0" xfId="21" applyNumberFormat="1" applyFont="1" applyFill="1" applyAlignment="1">
      <alignment horizontal="right"/>
      <protection/>
    </xf>
    <xf numFmtId="170" fontId="3" fillId="0" borderId="4" xfId="15" applyNumberFormat="1" applyFont="1" applyFill="1" applyBorder="1" applyAlignment="1">
      <alignment/>
    </xf>
    <xf numFmtId="173" fontId="7" fillId="0" borderId="3" xfId="21" applyNumberFormat="1" applyFont="1" applyFill="1" applyBorder="1" applyAlignment="1">
      <alignment horizontal="center"/>
      <protection/>
    </xf>
    <xf numFmtId="170" fontId="3" fillId="0" borderId="0" xfId="15" applyNumberFormat="1" applyFont="1" applyFill="1" applyAlignment="1">
      <alignment horizontal="right"/>
    </xf>
    <xf numFmtId="170" fontId="3" fillId="0" borderId="0" xfId="15" applyNumberFormat="1" applyFont="1" applyFill="1" applyAlignment="1">
      <alignment horizontal="center" vertical="top"/>
    </xf>
    <xf numFmtId="170" fontId="3" fillId="0" borderId="5" xfId="15" applyNumberFormat="1" applyFont="1" applyBorder="1" applyAlignment="1">
      <alignment horizontal="center"/>
    </xf>
    <xf numFmtId="170" fontId="3" fillId="0" borderId="0" xfId="15" applyNumberFormat="1" applyFont="1" applyBorder="1" applyAlignment="1">
      <alignment horizontal="right"/>
    </xf>
    <xf numFmtId="0" fontId="3" fillId="0" borderId="0" xfId="21" applyFont="1" applyBorder="1" applyAlignment="1">
      <alignment horizontal="center"/>
      <protection/>
    </xf>
    <xf numFmtId="170" fontId="3" fillId="0" borderId="0" xfId="21" applyNumberFormat="1" applyFont="1" applyBorder="1">
      <alignment/>
      <protection/>
    </xf>
    <xf numFmtId="170" fontId="3" fillId="0" borderId="2" xfId="15" applyNumberFormat="1" applyFont="1" applyBorder="1" applyAlignment="1">
      <alignment horizontal="right"/>
    </xf>
    <xf numFmtId="170" fontId="3" fillId="0" borderId="4" xfId="15" applyNumberFormat="1" applyFont="1" applyBorder="1" applyAlignment="1">
      <alignment/>
    </xf>
    <xf numFmtId="170" fontId="3" fillId="0" borderId="3" xfId="15" applyNumberFormat="1" applyFont="1" applyBorder="1" applyAlignment="1">
      <alignment/>
    </xf>
    <xf numFmtId="170" fontId="3" fillId="0" borderId="4" xfId="15" applyNumberFormat="1" applyFont="1" applyBorder="1" applyAlignment="1">
      <alignment horizontal="center"/>
    </xf>
    <xf numFmtId="170" fontId="3" fillId="0" borderId="2" xfId="15" applyNumberFormat="1" applyFont="1" applyBorder="1" applyAlignment="1">
      <alignment horizontal="center"/>
    </xf>
    <xf numFmtId="43" fontId="3" fillId="0" borderId="0" xfId="15" applyFont="1" applyBorder="1" applyAlignment="1">
      <alignment/>
    </xf>
    <xf numFmtId="43" fontId="4" fillId="0" borderId="0" xfId="15" applyFont="1" applyAlignment="1">
      <alignment/>
    </xf>
    <xf numFmtId="43" fontId="4" fillId="0" borderId="0" xfId="15" applyFont="1" applyBorder="1" applyAlignment="1">
      <alignment/>
    </xf>
    <xf numFmtId="0" fontId="4" fillId="2" borderId="0" xfId="21" applyFont="1" applyFill="1">
      <alignment/>
      <protection/>
    </xf>
    <xf numFmtId="0" fontId="5" fillId="0" borderId="0" xfId="21" applyFont="1" applyFill="1" applyAlignment="1">
      <alignment horizontal="left" vertical="top"/>
      <protection/>
    </xf>
    <xf numFmtId="0" fontId="4" fillId="0" borderId="0" xfId="21" applyFont="1" applyFill="1" applyAlignment="1">
      <alignment horizontal="center"/>
      <protection/>
    </xf>
    <xf numFmtId="0" fontId="4" fillId="0" borderId="0" xfId="21" applyFont="1" applyFill="1" applyAlignment="1">
      <alignment horizontal="justify" vertical="top"/>
      <protection/>
    </xf>
    <xf numFmtId="43" fontId="3" fillId="0" borderId="3" xfId="15" applyFont="1" applyFill="1" applyBorder="1" applyAlignment="1">
      <alignment horizontal="center"/>
    </xf>
    <xf numFmtId="174" fontId="3" fillId="0" borderId="0" xfId="15" applyNumberFormat="1" applyFont="1" applyFill="1" applyAlignment="1">
      <alignment horizontal="right"/>
    </xf>
    <xf numFmtId="170" fontId="3" fillId="0" borderId="0" xfId="15" applyNumberFormat="1" applyFont="1" applyFill="1" applyBorder="1" applyAlignment="1">
      <alignment horizontal="right"/>
    </xf>
    <xf numFmtId="170" fontId="3" fillId="0" borderId="0" xfId="15" applyNumberFormat="1" applyFont="1" applyFill="1" applyAlignment="1">
      <alignment horizontal="right" vertical="top"/>
    </xf>
    <xf numFmtId="170" fontId="3" fillId="0" borderId="5" xfId="15" applyNumberFormat="1" applyFont="1" applyBorder="1" applyAlignment="1">
      <alignment/>
    </xf>
    <xf numFmtId="17" fontId="3" fillId="0" borderId="0" xfId="21" applyNumberFormat="1" applyFont="1" quotePrefix="1">
      <alignment/>
      <protection/>
    </xf>
    <xf numFmtId="170" fontId="3" fillId="0" borderId="0" xfId="15" applyNumberFormat="1" applyFont="1" applyBorder="1" applyAlignment="1">
      <alignment horizontal="justify" vertical="top"/>
    </xf>
    <xf numFmtId="170" fontId="3" fillId="0" borderId="0" xfId="15" applyNumberFormat="1" applyFont="1" applyBorder="1" applyAlignment="1">
      <alignment horizontal="center" vertical="top"/>
    </xf>
    <xf numFmtId="170" fontId="3" fillId="0" borderId="0" xfId="21" applyNumberFormat="1" applyFont="1">
      <alignment/>
      <protection/>
    </xf>
    <xf numFmtId="15" fontId="3" fillId="0" borderId="0" xfId="21" applyNumberFormat="1" applyFont="1" applyFill="1" applyAlignment="1">
      <alignment horizontal="center"/>
      <protection/>
    </xf>
    <xf numFmtId="41" fontId="3" fillId="0" borderId="3" xfId="21" applyNumberFormat="1" applyFont="1" applyFill="1" applyBorder="1">
      <alignment/>
      <protection/>
    </xf>
    <xf numFmtId="170" fontId="3" fillId="0" borderId="3" xfId="21" applyNumberFormat="1" applyFont="1" applyFill="1" applyBorder="1" applyAlignment="1">
      <alignment horizontal="justify" vertical="top"/>
      <protection/>
    </xf>
    <xf numFmtId="170" fontId="3" fillId="0" borderId="3" xfId="15" applyNumberFormat="1" applyFont="1" applyFill="1" applyBorder="1" applyAlignment="1">
      <alignment horizontal="center"/>
    </xf>
    <xf numFmtId="0" fontId="3" fillId="0" borderId="0" xfId="22" applyFont="1" applyFill="1" applyAlignment="1">
      <alignment horizontal="justify" vertical="top"/>
      <protection/>
    </xf>
    <xf numFmtId="0" fontId="3" fillId="0" borderId="0" xfId="21" applyFont="1" applyFill="1" applyAlignment="1">
      <alignment horizontal="center" vertical="top"/>
      <protection/>
    </xf>
    <xf numFmtId="43" fontId="3" fillId="0" borderId="0" xfId="15" applyFont="1" applyFill="1" applyAlignment="1">
      <alignment horizontal="center" vertical="top" wrapText="1"/>
    </xf>
    <xf numFmtId="43" fontId="3" fillId="0" borderId="0" xfId="15" applyFont="1" applyFill="1" applyAlignment="1">
      <alignment vertical="top" wrapText="1"/>
    </xf>
    <xf numFmtId="170" fontId="3" fillId="0" borderId="0" xfId="15" applyNumberFormat="1" applyFont="1" applyFill="1" applyAlignment="1">
      <alignment vertical="top" wrapText="1"/>
    </xf>
    <xf numFmtId="170" fontId="3" fillId="0" borderId="1" xfId="15" applyNumberFormat="1" applyFont="1" applyFill="1" applyBorder="1" applyAlignment="1">
      <alignment horizontal="justify" vertical="top"/>
    </xf>
    <xf numFmtId="170" fontId="3" fillId="0" borderId="1" xfId="21" applyNumberFormat="1" applyFont="1" applyFill="1" applyBorder="1" applyAlignment="1">
      <alignment horizontal="justify" vertical="top"/>
      <protection/>
    </xf>
    <xf numFmtId="170" fontId="3" fillId="0" borderId="0" xfId="15" applyNumberFormat="1" applyFont="1" applyFill="1" applyBorder="1" applyAlignment="1">
      <alignment horizontal="justify" vertical="top"/>
    </xf>
    <xf numFmtId="170" fontId="3" fillId="0" borderId="2" xfId="15" applyNumberFormat="1" applyFont="1" applyFill="1" applyBorder="1" applyAlignment="1">
      <alignment horizontal="right"/>
    </xf>
    <xf numFmtId="170" fontId="3" fillId="0" borderId="1" xfId="15" applyNumberFormat="1" applyFont="1" applyFill="1" applyBorder="1" applyAlignment="1">
      <alignment/>
    </xf>
    <xf numFmtId="170" fontId="3" fillId="0" borderId="4" xfId="21" applyNumberFormat="1" applyFont="1" applyFill="1" applyBorder="1" applyAlignment="1">
      <alignment horizontal="right"/>
      <protection/>
    </xf>
    <xf numFmtId="0" fontId="3" fillId="0" borderId="0" xfId="21" applyFont="1" applyFill="1" applyAlignment="1">
      <alignment horizontal="right" vertical="top"/>
      <protection/>
    </xf>
    <xf numFmtId="43" fontId="3" fillId="0" borderId="0" xfId="15" applyFont="1" applyFill="1" applyAlignment="1">
      <alignment horizontal="right" vertical="top" wrapText="1"/>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Border="1" applyAlignment="1">
      <alignment horizontal="justify" vertical="top"/>
    </xf>
    <xf numFmtId="0" fontId="4" fillId="0" borderId="0" xfId="21" applyFont="1" applyFill="1" applyAlignment="1">
      <alignment horizontal="justify" vertical="top"/>
      <protection/>
    </xf>
    <xf numFmtId="0" fontId="3" fillId="0" borderId="0" xfId="21" applyFont="1" applyBorder="1" applyAlignment="1">
      <alignment horizontal="justify" vertical="top"/>
      <protection/>
    </xf>
    <xf numFmtId="0" fontId="3" fillId="0" borderId="0" xfId="15" applyNumberFormat="1" applyFont="1" applyAlignment="1">
      <alignment horizontal="justify" vertical="top"/>
    </xf>
    <xf numFmtId="0" fontId="3" fillId="0" borderId="0" xfId="21" applyFont="1" applyFill="1" applyAlignment="1">
      <alignment horizontal="justify" vertical="top"/>
      <protection/>
    </xf>
    <xf numFmtId="0" fontId="3" fillId="0" borderId="0" xfId="21" applyFont="1" applyFill="1" applyAlignment="1">
      <alignment horizontal="justify" vertical="top" wrapText="1"/>
      <protection/>
    </xf>
    <xf numFmtId="0" fontId="5" fillId="0" borderId="0" xfId="21" applyFont="1" applyFill="1" applyBorder="1" applyAlignment="1">
      <alignment horizontal="justify" vertical="top"/>
      <protection/>
    </xf>
    <xf numFmtId="0" fontId="3" fillId="0" borderId="0" xfId="21" applyFont="1" applyFill="1" applyBorder="1" applyAlignment="1">
      <alignment horizontal="justify" vertical="top"/>
      <protection/>
    </xf>
    <xf numFmtId="0" fontId="3" fillId="0" borderId="0" xfId="21" applyFont="1" applyFill="1" applyAlignment="1">
      <alignment vertical="top" wrapText="1"/>
      <protection/>
    </xf>
    <xf numFmtId="0" fontId="3" fillId="0" borderId="0" xfId="22" applyFont="1" applyFill="1" applyAlignment="1">
      <alignment horizontal="justify" vertical="top"/>
      <protection/>
    </xf>
    <xf numFmtId="0" fontId="4" fillId="0" borderId="0" xfId="21" applyFont="1" applyFill="1" applyBorder="1" applyAlignment="1">
      <alignment horizontal="justify"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Notes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46</xdr:row>
      <xdr:rowOff>47625</xdr:rowOff>
    </xdr:from>
    <xdr:ext cx="76200" cy="200025"/>
    <xdr:sp>
      <xdr:nvSpPr>
        <xdr:cNvPr id="1" name="TextBox 1"/>
        <xdr:cNvSpPr txBox="1">
          <a:spLocks noChangeArrowheads="1"/>
        </xdr:cNvSpPr>
      </xdr:nvSpPr>
      <xdr:spPr>
        <a:xfrm>
          <a:off x="2752725" y="7515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64</xdr:row>
      <xdr:rowOff>0</xdr:rowOff>
    </xdr:from>
    <xdr:to>
      <xdr:col>4</xdr:col>
      <xdr:colOff>114300</xdr:colOff>
      <xdr:row>64</xdr:row>
      <xdr:rowOff>0</xdr:rowOff>
    </xdr:to>
    <xdr:sp>
      <xdr:nvSpPr>
        <xdr:cNvPr id="1" name="TextBox 1"/>
        <xdr:cNvSpPr txBox="1">
          <a:spLocks noChangeArrowheads="1"/>
        </xdr:cNvSpPr>
      </xdr:nvSpPr>
      <xdr:spPr>
        <a:xfrm>
          <a:off x="133350" y="10439400"/>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64</xdr:row>
      <xdr:rowOff>0</xdr:rowOff>
    </xdr:from>
    <xdr:ext cx="76200" cy="200025"/>
    <xdr:sp>
      <xdr:nvSpPr>
        <xdr:cNvPr id="2" name="TextBox 2"/>
        <xdr:cNvSpPr txBox="1">
          <a:spLocks noChangeArrowheads="1"/>
        </xdr:cNvSpPr>
      </xdr:nvSpPr>
      <xdr:spPr>
        <a:xfrm>
          <a:off x="3695700" y="10439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64</xdr:row>
      <xdr:rowOff>0</xdr:rowOff>
    </xdr:from>
    <xdr:to>
      <xdr:col>4</xdr:col>
      <xdr:colOff>9525</xdr:colOff>
      <xdr:row>64</xdr:row>
      <xdr:rowOff>0</xdr:rowOff>
    </xdr:to>
    <xdr:sp>
      <xdr:nvSpPr>
        <xdr:cNvPr id="3" name="TextBox 3"/>
        <xdr:cNvSpPr txBox="1">
          <a:spLocks noChangeArrowheads="1"/>
        </xdr:cNvSpPr>
      </xdr:nvSpPr>
      <xdr:spPr>
        <a:xfrm>
          <a:off x="66675" y="10439400"/>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91</xdr:row>
      <xdr:rowOff>0</xdr:rowOff>
    </xdr:from>
    <xdr:to>
      <xdr:col>5</xdr:col>
      <xdr:colOff>180975</xdr:colOff>
      <xdr:row>91</xdr:row>
      <xdr:rowOff>0</xdr:rowOff>
    </xdr:to>
    <xdr:sp>
      <xdr:nvSpPr>
        <xdr:cNvPr id="1" name="TextBox 1"/>
        <xdr:cNvSpPr txBox="1">
          <a:spLocks noChangeArrowheads="1"/>
        </xdr:cNvSpPr>
      </xdr:nvSpPr>
      <xdr:spPr>
        <a:xfrm>
          <a:off x="209550" y="13620750"/>
          <a:ext cx="56769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92</xdr:row>
      <xdr:rowOff>0</xdr:rowOff>
    </xdr:from>
    <xdr:ext cx="76200" cy="200025"/>
    <xdr:sp>
      <xdr:nvSpPr>
        <xdr:cNvPr id="2" name="TextBox 2"/>
        <xdr:cNvSpPr txBox="1">
          <a:spLocks noChangeArrowheads="1"/>
        </xdr:cNvSpPr>
      </xdr:nvSpPr>
      <xdr:spPr>
        <a:xfrm>
          <a:off x="3924300" y="13782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95</xdr:row>
      <xdr:rowOff>0</xdr:rowOff>
    </xdr:from>
    <xdr:to>
      <xdr:col>5</xdr:col>
      <xdr:colOff>180975</xdr:colOff>
      <xdr:row>95</xdr:row>
      <xdr:rowOff>0</xdr:rowOff>
    </xdr:to>
    <xdr:sp>
      <xdr:nvSpPr>
        <xdr:cNvPr id="3" name="TextBox 3"/>
        <xdr:cNvSpPr txBox="1">
          <a:spLocks noChangeArrowheads="1"/>
        </xdr:cNvSpPr>
      </xdr:nvSpPr>
      <xdr:spPr>
        <a:xfrm>
          <a:off x="209550" y="14268450"/>
          <a:ext cx="5676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88</xdr:row>
      <xdr:rowOff>0</xdr:rowOff>
    </xdr:from>
    <xdr:to>
      <xdr:col>4</xdr:col>
      <xdr:colOff>790575</xdr:colOff>
      <xdr:row>88</xdr:row>
      <xdr:rowOff>0</xdr:rowOff>
    </xdr:to>
    <xdr:sp>
      <xdr:nvSpPr>
        <xdr:cNvPr id="4" name="TextBox 4"/>
        <xdr:cNvSpPr txBox="1">
          <a:spLocks noChangeArrowheads="1"/>
        </xdr:cNvSpPr>
      </xdr:nvSpPr>
      <xdr:spPr>
        <a:xfrm>
          <a:off x="9525" y="13134975"/>
          <a:ext cx="5610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79</xdr:row>
      <xdr:rowOff>0</xdr:rowOff>
    </xdr:from>
    <xdr:to>
      <xdr:col>4</xdr:col>
      <xdr:colOff>771525</xdr:colOff>
      <xdr:row>79</xdr:row>
      <xdr:rowOff>0</xdr:rowOff>
    </xdr:to>
    <xdr:sp>
      <xdr:nvSpPr>
        <xdr:cNvPr id="5" name="TextBox 5"/>
        <xdr:cNvSpPr txBox="1">
          <a:spLocks noChangeArrowheads="1"/>
        </xdr:cNvSpPr>
      </xdr:nvSpPr>
      <xdr:spPr>
        <a:xfrm>
          <a:off x="0" y="11677650"/>
          <a:ext cx="5600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91</xdr:row>
      <xdr:rowOff>0</xdr:rowOff>
    </xdr:from>
    <xdr:to>
      <xdr:col>5</xdr:col>
      <xdr:colOff>180975</xdr:colOff>
      <xdr:row>91</xdr:row>
      <xdr:rowOff>0</xdr:rowOff>
    </xdr:to>
    <xdr:sp>
      <xdr:nvSpPr>
        <xdr:cNvPr id="6" name="TextBox 6"/>
        <xdr:cNvSpPr txBox="1">
          <a:spLocks noChangeArrowheads="1"/>
        </xdr:cNvSpPr>
      </xdr:nvSpPr>
      <xdr:spPr>
        <a:xfrm>
          <a:off x="209550" y="13620750"/>
          <a:ext cx="56769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88</xdr:row>
      <xdr:rowOff>0</xdr:rowOff>
    </xdr:from>
    <xdr:to>
      <xdr:col>4</xdr:col>
      <xdr:colOff>790575</xdr:colOff>
      <xdr:row>88</xdr:row>
      <xdr:rowOff>0</xdr:rowOff>
    </xdr:to>
    <xdr:sp>
      <xdr:nvSpPr>
        <xdr:cNvPr id="7" name="TextBox 7"/>
        <xdr:cNvSpPr txBox="1">
          <a:spLocks noChangeArrowheads="1"/>
        </xdr:cNvSpPr>
      </xdr:nvSpPr>
      <xdr:spPr>
        <a:xfrm>
          <a:off x="9525" y="13134975"/>
          <a:ext cx="5610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92</xdr:row>
      <xdr:rowOff>0</xdr:rowOff>
    </xdr:from>
    <xdr:ext cx="76200" cy="200025"/>
    <xdr:sp>
      <xdr:nvSpPr>
        <xdr:cNvPr id="8" name="TextBox 8"/>
        <xdr:cNvSpPr txBox="1">
          <a:spLocks noChangeArrowheads="1"/>
        </xdr:cNvSpPr>
      </xdr:nvSpPr>
      <xdr:spPr>
        <a:xfrm>
          <a:off x="3924300" y="13782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95</xdr:row>
      <xdr:rowOff>0</xdr:rowOff>
    </xdr:from>
    <xdr:to>
      <xdr:col>5</xdr:col>
      <xdr:colOff>180975</xdr:colOff>
      <xdr:row>95</xdr:row>
      <xdr:rowOff>0</xdr:rowOff>
    </xdr:to>
    <xdr:sp>
      <xdr:nvSpPr>
        <xdr:cNvPr id="9" name="TextBox 9"/>
        <xdr:cNvSpPr txBox="1">
          <a:spLocks noChangeArrowheads="1"/>
        </xdr:cNvSpPr>
      </xdr:nvSpPr>
      <xdr:spPr>
        <a:xfrm>
          <a:off x="209550" y="14268450"/>
          <a:ext cx="5676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46</xdr:row>
      <xdr:rowOff>0</xdr:rowOff>
    </xdr:from>
    <xdr:to>
      <xdr:col>7</xdr:col>
      <xdr:colOff>600075</xdr:colOff>
      <xdr:row>46</xdr:row>
      <xdr:rowOff>0</xdr:rowOff>
    </xdr:to>
    <xdr:sp>
      <xdr:nvSpPr>
        <xdr:cNvPr id="1" name="TextBox 3"/>
        <xdr:cNvSpPr txBox="1">
          <a:spLocks noChangeArrowheads="1"/>
        </xdr:cNvSpPr>
      </xdr:nvSpPr>
      <xdr:spPr>
        <a:xfrm>
          <a:off x="85725" y="7524750"/>
          <a:ext cx="6372225"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180</xdr:row>
      <xdr:rowOff>0</xdr:rowOff>
    </xdr:from>
    <xdr:to>
      <xdr:col>8</xdr:col>
      <xdr:colOff>657225</xdr:colOff>
      <xdr:row>180</xdr:row>
      <xdr:rowOff>0</xdr:rowOff>
    </xdr:to>
    <xdr:sp>
      <xdr:nvSpPr>
        <xdr:cNvPr id="1" name="Text 18"/>
        <xdr:cNvSpPr txBox="1">
          <a:spLocks noChangeArrowheads="1"/>
        </xdr:cNvSpPr>
      </xdr:nvSpPr>
      <xdr:spPr>
        <a:xfrm>
          <a:off x="390525" y="29184600"/>
          <a:ext cx="6572250"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258</xdr:row>
      <xdr:rowOff>0</xdr:rowOff>
    </xdr:from>
    <xdr:to>
      <xdr:col>9</xdr:col>
      <xdr:colOff>66675</xdr:colOff>
      <xdr:row>258</xdr:row>
      <xdr:rowOff>0</xdr:rowOff>
    </xdr:to>
    <xdr:sp>
      <xdr:nvSpPr>
        <xdr:cNvPr id="2" name="Text 18"/>
        <xdr:cNvSpPr txBox="1">
          <a:spLocks noChangeArrowheads="1"/>
        </xdr:cNvSpPr>
      </xdr:nvSpPr>
      <xdr:spPr>
        <a:xfrm>
          <a:off x="657225" y="41871900"/>
          <a:ext cx="6600825"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214</xdr:row>
      <xdr:rowOff>0</xdr:rowOff>
    </xdr:from>
    <xdr:to>
      <xdr:col>8</xdr:col>
      <xdr:colOff>523875</xdr:colOff>
      <xdr:row>214</xdr:row>
      <xdr:rowOff>0</xdr:rowOff>
    </xdr:to>
    <xdr:sp>
      <xdr:nvSpPr>
        <xdr:cNvPr id="3" name="Text 18"/>
        <xdr:cNvSpPr txBox="1">
          <a:spLocks noChangeArrowheads="1"/>
        </xdr:cNvSpPr>
      </xdr:nvSpPr>
      <xdr:spPr>
        <a:xfrm>
          <a:off x="371475" y="34690050"/>
          <a:ext cx="64579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352425</xdr:colOff>
      <xdr:row>275</xdr:row>
      <xdr:rowOff>0</xdr:rowOff>
    </xdr:from>
    <xdr:to>
      <xdr:col>8</xdr:col>
      <xdr:colOff>219075</xdr:colOff>
      <xdr:row>275</xdr:row>
      <xdr:rowOff>0</xdr:rowOff>
    </xdr:to>
    <xdr:sp>
      <xdr:nvSpPr>
        <xdr:cNvPr id="4" name="Text 18"/>
        <xdr:cNvSpPr txBox="1">
          <a:spLocks noChangeArrowheads="1"/>
        </xdr:cNvSpPr>
      </xdr:nvSpPr>
      <xdr:spPr>
        <a:xfrm>
          <a:off x="352425" y="44196000"/>
          <a:ext cx="61722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326</xdr:row>
      <xdr:rowOff>0</xdr:rowOff>
    </xdr:from>
    <xdr:to>
      <xdr:col>8</xdr:col>
      <xdr:colOff>333375</xdr:colOff>
      <xdr:row>326</xdr:row>
      <xdr:rowOff>0</xdr:rowOff>
    </xdr:to>
    <xdr:sp>
      <xdr:nvSpPr>
        <xdr:cNvPr id="5" name="Text 18"/>
        <xdr:cNvSpPr txBox="1">
          <a:spLocks noChangeArrowheads="1"/>
        </xdr:cNvSpPr>
      </xdr:nvSpPr>
      <xdr:spPr>
        <a:xfrm>
          <a:off x="371475" y="49110900"/>
          <a:ext cx="62674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330</xdr:row>
      <xdr:rowOff>0</xdr:rowOff>
    </xdr:from>
    <xdr:to>
      <xdr:col>8</xdr:col>
      <xdr:colOff>447675</xdr:colOff>
      <xdr:row>330</xdr:row>
      <xdr:rowOff>0</xdr:rowOff>
    </xdr:to>
    <xdr:sp>
      <xdr:nvSpPr>
        <xdr:cNvPr id="6" name="Text 18"/>
        <xdr:cNvSpPr txBox="1">
          <a:spLocks noChangeArrowheads="1"/>
        </xdr:cNvSpPr>
      </xdr:nvSpPr>
      <xdr:spPr>
        <a:xfrm>
          <a:off x="371475" y="49758600"/>
          <a:ext cx="63817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362</xdr:row>
      <xdr:rowOff>0</xdr:rowOff>
    </xdr:from>
    <xdr:to>
      <xdr:col>8</xdr:col>
      <xdr:colOff>876300</xdr:colOff>
      <xdr:row>362</xdr:row>
      <xdr:rowOff>0</xdr:rowOff>
    </xdr:to>
    <xdr:sp>
      <xdr:nvSpPr>
        <xdr:cNvPr id="7" name="TextBox 18"/>
        <xdr:cNvSpPr txBox="1">
          <a:spLocks noChangeArrowheads="1"/>
        </xdr:cNvSpPr>
      </xdr:nvSpPr>
      <xdr:spPr>
        <a:xfrm>
          <a:off x="381000" y="54997350"/>
          <a:ext cx="680085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123</xdr:row>
      <xdr:rowOff>0</xdr:rowOff>
    </xdr:from>
    <xdr:to>
      <xdr:col>8</xdr:col>
      <xdr:colOff>514350</xdr:colOff>
      <xdr:row>123</xdr:row>
      <xdr:rowOff>0</xdr:rowOff>
    </xdr:to>
    <xdr:sp>
      <xdr:nvSpPr>
        <xdr:cNvPr id="8" name="TextBox 19"/>
        <xdr:cNvSpPr txBox="1">
          <a:spLocks noChangeArrowheads="1"/>
        </xdr:cNvSpPr>
      </xdr:nvSpPr>
      <xdr:spPr>
        <a:xfrm>
          <a:off x="381000" y="19907250"/>
          <a:ext cx="643890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123</xdr:row>
      <xdr:rowOff>0</xdr:rowOff>
    </xdr:from>
    <xdr:to>
      <xdr:col>8</xdr:col>
      <xdr:colOff>447675</xdr:colOff>
      <xdr:row>123</xdr:row>
      <xdr:rowOff>0</xdr:rowOff>
    </xdr:to>
    <xdr:sp>
      <xdr:nvSpPr>
        <xdr:cNvPr id="9" name="TextBox 20"/>
        <xdr:cNvSpPr txBox="1">
          <a:spLocks noChangeArrowheads="1"/>
        </xdr:cNvSpPr>
      </xdr:nvSpPr>
      <xdr:spPr>
        <a:xfrm>
          <a:off x="361950" y="19907250"/>
          <a:ext cx="639127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366</xdr:row>
      <xdr:rowOff>38100</xdr:rowOff>
    </xdr:from>
    <xdr:to>
      <xdr:col>8</xdr:col>
      <xdr:colOff>819150</xdr:colOff>
      <xdr:row>379</xdr:row>
      <xdr:rowOff>9525</xdr:rowOff>
    </xdr:to>
    <xdr:sp>
      <xdr:nvSpPr>
        <xdr:cNvPr id="10" name="TextBox 21"/>
        <xdr:cNvSpPr txBox="1">
          <a:spLocks noChangeArrowheads="1"/>
        </xdr:cNvSpPr>
      </xdr:nvSpPr>
      <xdr:spPr>
        <a:xfrm>
          <a:off x="371475" y="55683150"/>
          <a:ext cx="6753225"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27 February 2007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292</xdr:row>
      <xdr:rowOff>9525</xdr:rowOff>
    </xdr:from>
    <xdr:to>
      <xdr:col>8</xdr:col>
      <xdr:colOff>476250</xdr:colOff>
      <xdr:row>294</xdr:row>
      <xdr:rowOff>28575</xdr:rowOff>
    </xdr:to>
    <xdr:sp>
      <xdr:nvSpPr>
        <xdr:cNvPr id="11" name="Text 18"/>
        <xdr:cNvSpPr txBox="1">
          <a:spLocks noChangeArrowheads="1"/>
        </xdr:cNvSpPr>
      </xdr:nvSpPr>
      <xdr:spPr>
        <a:xfrm>
          <a:off x="361950" y="44196000"/>
          <a:ext cx="64198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88</xdr:row>
      <xdr:rowOff>0</xdr:rowOff>
    </xdr:from>
    <xdr:to>
      <xdr:col>8</xdr:col>
      <xdr:colOff>419100</xdr:colOff>
      <xdr:row>88</xdr:row>
      <xdr:rowOff>0</xdr:rowOff>
    </xdr:to>
    <xdr:sp>
      <xdr:nvSpPr>
        <xdr:cNvPr id="12" name="Text 18"/>
        <xdr:cNvSpPr txBox="1">
          <a:spLocks noChangeArrowheads="1"/>
        </xdr:cNvSpPr>
      </xdr:nvSpPr>
      <xdr:spPr>
        <a:xfrm>
          <a:off x="371475" y="14211300"/>
          <a:ext cx="635317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299</xdr:row>
      <xdr:rowOff>0</xdr:rowOff>
    </xdr:from>
    <xdr:to>
      <xdr:col>7</xdr:col>
      <xdr:colOff>438150</xdr:colOff>
      <xdr:row>299</xdr:row>
      <xdr:rowOff>0</xdr:rowOff>
    </xdr:to>
    <xdr:sp>
      <xdr:nvSpPr>
        <xdr:cNvPr id="13" name="TextBox 24"/>
        <xdr:cNvSpPr txBox="1">
          <a:spLocks noChangeArrowheads="1"/>
        </xdr:cNvSpPr>
      </xdr:nvSpPr>
      <xdr:spPr>
        <a:xfrm>
          <a:off x="28575" y="44681775"/>
          <a:ext cx="5848350"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
cility from a financial institution to refinance its investment in properties.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A15" sqref="A15"/>
    </sheetView>
  </sheetViews>
  <sheetFormatPr defaultColWidth="9.140625" defaultRowHeight="12.75"/>
  <cols>
    <col min="1" max="1" width="36.00390625" style="23" customWidth="1"/>
    <col min="2" max="2" width="12.57421875" style="23" customWidth="1"/>
    <col min="3" max="3" width="1.7109375" style="23" customWidth="1"/>
    <col min="4" max="4" width="12.57421875" style="24" bestFit="1" customWidth="1"/>
    <col min="5" max="5" width="2.00390625" style="23" customWidth="1"/>
    <col min="6" max="6" width="10.28125" style="24" bestFit="1" customWidth="1"/>
    <col min="7" max="7" width="2.00390625" style="23" customWidth="1"/>
    <col min="8" max="8" width="12.28125" style="24" customWidth="1"/>
    <col min="9" max="16384" width="9.140625" style="23" customWidth="1"/>
  </cols>
  <sheetData>
    <row r="1" spans="1:8" ht="12.75">
      <c r="A1" s="48" t="s">
        <v>98</v>
      </c>
      <c r="B1" s="48"/>
      <c r="C1" s="48"/>
      <c r="D1" s="48"/>
      <c r="E1" s="48"/>
      <c r="F1" s="48"/>
      <c r="G1" s="48"/>
      <c r="H1" s="48"/>
    </row>
    <row r="2" spans="1:8" ht="12.75">
      <c r="A2" s="49" t="s">
        <v>99</v>
      </c>
      <c r="B2" s="48"/>
      <c r="C2" s="48"/>
      <c r="D2" s="48"/>
      <c r="E2" s="48"/>
      <c r="F2" s="48"/>
      <c r="G2" s="48"/>
      <c r="H2" s="48"/>
    </row>
    <row r="3" spans="1:8" ht="12.75">
      <c r="A3" s="49"/>
      <c r="B3" s="48"/>
      <c r="C3" s="48"/>
      <c r="D3" s="48"/>
      <c r="E3" s="48"/>
      <c r="F3" s="48"/>
      <c r="G3" s="48"/>
      <c r="H3" s="48"/>
    </row>
    <row r="5" ht="12.75">
      <c r="A5" s="25" t="s">
        <v>21</v>
      </c>
    </row>
    <row r="6" ht="12.75">
      <c r="A6" s="25" t="s">
        <v>335</v>
      </c>
    </row>
    <row r="7" spans="1:2" ht="12.75">
      <c r="A7" s="25" t="s">
        <v>48</v>
      </c>
      <c r="B7" s="24"/>
    </row>
    <row r="8" spans="1:2" ht="12.75">
      <c r="A8" s="25"/>
      <c r="B8" s="24"/>
    </row>
    <row r="9" spans="1:2" ht="12.75">
      <c r="A9" s="25"/>
      <c r="B9" s="24"/>
    </row>
    <row r="10" spans="1:8" ht="12.75">
      <c r="A10" s="25"/>
      <c r="B10" s="142" t="s">
        <v>54</v>
      </c>
      <c r="C10" s="142"/>
      <c r="D10" s="142"/>
      <c r="F10" s="142" t="s">
        <v>58</v>
      </c>
      <c r="G10" s="142"/>
      <c r="H10" s="142"/>
    </row>
    <row r="11" spans="2:8" ht="12.75">
      <c r="B11" s="24"/>
      <c r="C11" s="24"/>
      <c r="D11" s="24" t="s">
        <v>56</v>
      </c>
      <c r="E11" s="24"/>
      <c r="G11" s="24"/>
      <c r="H11" s="24" t="s">
        <v>56</v>
      </c>
    </row>
    <row r="12" spans="2:8" ht="12.75">
      <c r="B12" s="24" t="s">
        <v>55</v>
      </c>
      <c r="C12" s="24"/>
      <c r="D12" s="24" t="s">
        <v>57</v>
      </c>
      <c r="E12" s="24"/>
      <c r="F12" s="24" t="s">
        <v>55</v>
      </c>
      <c r="G12" s="24"/>
      <c r="H12" s="24" t="s">
        <v>57</v>
      </c>
    </row>
    <row r="13" spans="2:8" ht="12.75">
      <c r="B13" s="24" t="s">
        <v>50</v>
      </c>
      <c r="C13" s="24"/>
      <c r="D13" s="24" t="s">
        <v>50</v>
      </c>
      <c r="E13" s="24"/>
      <c r="F13" s="24" t="s">
        <v>126</v>
      </c>
      <c r="G13" s="24"/>
      <c r="H13" s="24" t="s">
        <v>123</v>
      </c>
    </row>
    <row r="14" spans="2:8" ht="12.75">
      <c r="B14" s="33" t="s">
        <v>291</v>
      </c>
      <c r="C14" s="33"/>
      <c r="D14" s="33" t="s">
        <v>152</v>
      </c>
      <c r="E14" s="33"/>
      <c r="F14" s="33" t="s">
        <v>291</v>
      </c>
      <c r="G14" s="33"/>
      <c r="H14" s="33" t="s">
        <v>152</v>
      </c>
    </row>
    <row r="15" spans="2:8" ht="12.75">
      <c r="B15" s="24" t="s">
        <v>41</v>
      </c>
      <c r="D15" s="24" t="s">
        <v>41</v>
      </c>
      <c r="F15" s="24" t="s">
        <v>41</v>
      </c>
      <c r="H15" s="24" t="s">
        <v>41</v>
      </c>
    </row>
    <row r="17" spans="1:8" s="2" customFormat="1" ht="12.75">
      <c r="A17" s="23" t="s">
        <v>45</v>
      </c>
      <c r="B17" s="2">
        <v>28119</v>
      </c>
      <c r="D17" s="38">
        <v>22952</v>
      </c>
      <c r="F17" s="2">
        <v>94458</v>
      </c>
      <c r="H17" s="38">
        <v>88019</v>
      </c>
    </row>
    <row r="18" spans="1:8" s="2" customFormat="1" ht="12.75">
      <c r="A18" s="23"/>
      <c r="D18" s="38"/>
      <c r="H18" s="38"/>
    </row>
    <row r="19" spans="1:8" s="2" customFormat="1" ht="12.75">
      <c r="A19" s="23" t="s">
        <v>46</v>
      </c>
      <c r="B19" s="3">
        <v>-20823</v>
      </c>
      <c r="C19" s="3"/>
      <c r="D19" s="1">
        <v>-17378</v>
      </c>
      <c r="E19" s="3"/>
      <c r="F19" s="3">
        <v>-70789</v>
      </c>
      <c r="G19" s="3"/>
      <c r="H19" s="1">
        <v>-63319</v>
      </c>
    </row>
    <row r="20" spans="1:8" s="2" customFormat="1" ht="12.75">
      <c r="A20" s="23"/>
      <c r="B20" s="31"/>
      <c r="D20" s="39"/>
      <c r="F20" s="31"/>
      <c r="H20" s="39"/>
    </row>
    <row r="21" spans="1:8" s="2" customFormat="1" ht="12.75">
      <c r="A21" s="23" t="s">
        <v>133</v>
      </c>
      <c r="B21" s="2">
        <f>SUM(B17:B19)</f>
        <v>7296</v>
      </c>
      <c r="D21" s="38">
        <f>+D17+D19</f>
        <v>5574</v>
      </c>
      <c r="F21" s="2">
        <f>SUM(F17:F19)</f>
        <v>23669</v>
      </c>
      <c r="H21" s="38">
        <f>+H17+H19</f>
        <v>24700</v>
      </c>
    </row>
    <row r="22" spans="4:8" s="2" customFormat="1" ht="12.75">
      <c r="D22" s="38"/>
      <c r="H22" s="38"/>
    </row>
    <row r="23" spans="1:8" s="2" customFormat="1" ht="12.75">
      <c r="A23" s="23" t="s">
        <v>165</v>
      </c>
      <c r="B23" s="2">
        <v>16</v>
      </c>
      <c r="D23" s="38">
        <v>45</v>
      </c>
      <c r="F23" s="2">
        <v>451</v>
      </c>
      <c r="H23" s="38">
        <v>546</v>
      </c>
    </row>
    <row r="24" spans="1:8" s="2" customFormat="1" ht="12.75">
      <c r="A24" s="23"/>
      <c r="D24" s="38"/>
      <c r="H24" s="38"/>
    </row>
    <row r="25" spans="1:8" s="2" customFormat="1" ht="12.75">
      <c r="A25" s="23" t="s">
        <v>262</v>
      </c>
      <c r="B25" s="2">
        <v>-4547</v>
      </c>
      <c r="D25" s="38">
        <v>-3138</v>
      </c>
      <c r="F25" s="2">
        <v>-16696</v>
      </c>
      <c r="H25" s="38">
        <v>-15825</v>
      </c>
    </row>
    <row r="26" spans="1:8" s="2" customFormat="1" ht="12.75">
      <c r="A26" s="23"/>
      <c r="D26" s="38"/>
      <c r="H26" s="38"/>
    </row>
    <row r="27" spans="1:8" s="2" customFormat="1" ht="12.75">
      <c r="A27" s="23" t="s">
        <v>166</v>
      </c>
      <c r="B27" s="1">
        <v>-173</v>
      </c>
      <c r="C27" s="3"/>
      <c r="D27" s="1">
        <v>-146</v>
      </c>
      <c r="E27" s="3"/>
      <c r="F27" s="1">
        <f>-501</f>
        <v>-501</v>
      </c>
      <c r="G27" s="3"/>
      <c r="H27" s="1">
        <v>-587</v>
      </c>
    </row>
    <row r="28" spans="1:8" s="2" customFormat="1" ht="12.75">
      <c r="A28" s="23"/>
      <c r="B28" s="39"/>
      <c r="C28" s="3"/>
      <c r="D28" s="39"/>
      <c r="E28" s="3"/>
      <c r="F28" s="39"/>
      <c r="G28" s="3"/>
      <c r="H28" s="39"/>
    </row>
    <row r="29" spans="1:8" s="2" customFormat="1" ht="12.75">
      <c r="A29" s="25" t="s">
        <v>167</v>
      </c>
      <c r="B29" s="38">
        <f>SUM(B21:B27)</f>
        <v>2592</v>
      </c>
      <c r="C29" s="38">
        <f>SUM(C21:C25)</f>
        <v>0</v>
      </c>
      <c r="D29" s="38">
        <f>SUM(D21:D27)</f>
        <v>2335</v>
      </c>
      <c r="F29" s="38">
        <f>SUM(F21:F27)</f>
        <v>6923</v>
      </c>
      <c r="G29" s="1">
        <f>SUM(G21:G25)</f>
        <v>0</v>
      </c>
      <c r="H29" s="38">
        <f>SUM(H21:H27)</f>
        <v>8834</v>
      </c>
    </row>
    <row r="30" spans="1:8" s="2" customFormat="1" ht="12.75">
      <c r="A30" s="25"/>
      <c r="B30" s="38"/>
      <c r="C30" s="38"/>
      <c r="D30" s="38"/>
      <c r="F30" s="38"/>
      <c r="G30" s="38"/>
      <c r="H30" s="38"/>
    </row>
    <row r="31" spans="1:8" s="2" customFormat="1" ht="12.75">
      <c r="A31" s="23" t="s">
        <v>253</v>
      </c>
      <c r="B31" s="3">
        <v>-334</v>
      </c>
      <c r="C31" s="3"/>
      <c r="D31" s="3">
        <v>-182</v>
      </c>
      <c r="E31" s="3"/>
      <c r="F31" s="3">
        <v>-1350</v>
      </c>
      <c r="G31" s="3"/>
      <c r="H31" s="3">
        <v>-1636</v>
      </c>
    </row>
    <row r="32" spans="1:8" s="2" customFormat="1" ht="12.75">
      <c r="A32" s="23"/>
      <c r="B32" s="31"/>
      <c r="D32" s="31"/>
      <c r="F32" s="31"/>
      <c r="H32" s="31"/>
    </row>
    <row r="33" s="2" customFormat="1" ht="12.75">
      <c r="A33" s="25" t="s">
        <v>243</v>
      </c>
    </row>
    <row r="34" spans="1:8" s="2" customFormat="1" ht="12.75">
      <c r="A34" s="25" t="s">
        <v>244</v>
      </c>
      <c r="B34" s="1">
        <f>+B29+B31</f>
        <v>2258</v>
      </c>
      <c r="C34" s="3"/>
      <c r="D34" s="1">
        <f>+D29+D31</f>
        <v>2153</v>
      </c>
      <c r="E34" s="3"/>
      <c r="F34" s="1">
        <f>+F29+F31</f>
        <v>5573</v>
      </c>
      <c r="G34" s="3"/>
      <c r="H34" s="1">
        <f>+H29+H31</f>
        <v>7198</v>
      </c>
    </row>
    <row r="35" spans="1:8" s="2" customFormat="1" ht="12.75">
      <c r="A35" s="25"/>
      <c r="B35" s="1"/>
      <c r="C35" s="3"/>
      <c r="D35" s="1"/>
      <c r="E35" s="3"/>
      <c r="F35" s="1"/>
      <c r="G35" s="3"/>
      <c r="H35" s="1"/>
    </row>
    <row r="36" spans="1:8" s="2" customFormat="1" ht="12.75">
      <c r="A36" s="25"/>
      <c r="B36" s="1"/>
      <c r="C36" s="3"/>
      <c r="D36" s="1"/>
      <c r="E36" s="3"/>
      <c r="F36" s="1"/>
      <c r="G36" s="3"/>
      <c r="H36" s="1"/>
    </row>
    <row r="37" spans="1:8" s="2" customFormat="1" ht="12.75">
      <c r="A37" s="25" t="s">
        <v>251</v>
      </c>
      <c r="B37" s="1"/>
      <c r="C37" s="3"/>
      <c r="D37" s="1"/>
      <c r="E37" s="3"/>
      <c r="F37" s="1"/>
      <c r="G37" s="3"/>
      <c r="H37" s="1"/>
    </row>
    <row r="38" spans="1:8" s="2" customFormat="1" ht="13.5" thickBot="1">
      <c r="A38" s="26" t="s">
        <v>252</v>
      </c>
      <c r="B38" s="115">
        <f>+'Notes '!E357</f>
        <v>2.7876543209876545</v>
      </c>
      <c r="D38" s="115">
        <f>+'Notes '!F357</f>
        <v>2.6580246913580248</v>
      </c>
      <c r="F38" s="115">
        <f>+'Notes '!G357</f>
        <v>6.8802469135802475</v>
      </c>
      <c r="H38" s="115">
        <f>+'Notes '!H357</f>
        <v>8.979989021408255</v>
      </c>
    </row>
    <row r="39" spans="1:8" s="2" customFormat="1" ht="13.5" thickTop="1">
      <c r="A39" s="23"/>
      <c r="B39" s="13"/>
      <c r="D39" s="1"/>
      <c r="F39" s="13"/>
      <c r="H39" s="1"/>
    </row>
    <row r="40" spans="4:8" s="2" customFormat="1" ht="12.75">
      <c r="D40" s="38"/>
      <c r="F40" s="38"/>
      <c r="H40" s="38"/>
    </row>
    <row r="41" spans="1:8" s="2" customFormat="1" ht="12.75">
      <c r="A41" s="23" t="s">
        <v>62</v>
      </c>
      <c r="D41" s="38"/>
      <c r="F41" s="38"/>
      <c r="H41" s="38"/>
    </row>
    <row r="42" spans="4:8" s="2" customFormat="1" ht="12.75">
      <c r="D42" s="38"/>
      <c r="F42" s="38"/>
      <c r="H42" s="38"/>
    </row>
    <row r="43" spans="1:8" s="2" customFormat="1" ht="12.75">
      <c r="A43" s="141" t="s">
        <v>168</v>
      </c>
      <c r="B43" s="141"/>
      <c r="C43" s="141"/>
      <c r="D43" s="141"/>
      <c r="E43" s="141"/>
      <c r="F43" s="141"/>
      <c r="G43" s="141"/>
      <c r="H43" s="141"/>
    </row>
    <row r="44" spans="1:8" ht="12.75">
      <c r="A44" s="141"/>
      <c r="B44" s="141"/>
      <c r="C44" s="141"/>
      <c r="D44" s="141"/>
      <c r="E44" s="141"/>
      <c r="F44" s="141"/>
      <c r="G44" s="141"/>
      <c r="H44" s="141"/>
    </row>
    <row r="45" spans="1:8" ht="12.75">
      <c r="A45" s="141"/>
      <c r="B45" s="141"/>
      <c r="C45" s="141"/>
      <c r="D45" s="141"/>
      <c r="E45" s="141"/>
      <c r="F45" s="141"/>
      <c r="G45" s="141"/>
      <c r="H45" s="141"/>
    </row>
  </sheetData>
  <mergeCells count="3">
    <mergeCell ref="A43:H45"/>
    <mergeCell ref="F10:H10"/>
    <mergeCell ref="B10:D10"/>
  </mergeCells>
  <printOptions/>
  <pageMargins left="1" right="1" top="0.5" bottom="0.5" header="0.5" footer="0.5"/>
  <pageSetup fitToHeight="1" fitToWidth="1" horizontalDpi="1200" verticalDpi="12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I319"/>
  <sheetViews>
    <sheetView workbookViewId="0" topLeftCell="A1">
      <selection activeCell="B10" sqref="B10"/>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t="s">
        <v>98</v>
      </c>
    </row>
    <row r="2" ht="12.75">
      <c r="A2" s="8" t="s">
        <v>99</v>
      </c>
    </row>
    <row r="3" ht="12.75">
      <c r="A3" s="8"/>
    </row>
    <row r="5" ht="12.75">
      <c r="A5" s="9" t="s">
        <v>292</v>
      </c>
    </row>
    <row r="6" ht="12.75">
      <c r="A6" s="9" t="s">
        <v>48</v>
      </c>
    </row>
    <row r="7" spans="2:4" ht="12.75">
      <c r="B7" s="6" t="s">
        <v>22</v>
      </c>
      <c r="D7" s="6" t="s">
        <v>51</v>
      </c>
    </row>
    <row r="8" spans="2:4" ht="12.75">
      <c r="B8" s="6" t="s">
        <v>49</v>
      </c>
      <c r="D8" s="6" t="s">
        <v>164</v>
      </c>
    </row>
    <row r="9" spans="2:4" ht="12.75">
      <c r="B9" s="6" t="s">
        <v>63</v>
      </c>
      <c r="D9" s="6" t="s">
        <v>52</v>
      </c>
    </row>
    <row r="10" spans="2:4" ht="12.75">
      <c r="B10" s="6" t="s">
        <v>53</v>
      </c>
      <c r="D10" s="6" t="s">
        <v>53</v>
      </c>
    </row>
    <row r="11" spans="2:4" ht="12.75">
      <c r="B11" s="6" t="s">
        <v>169</v>
      </c>
      <c r="D11" s="6" t="s">
        <v>169</v>
      </c>
    </row>
    <row r="12" spans="2:4" ht="12.75">
      <c r="B12" s="14" t="s">
        <v>291</v>
      </c>
      <c r="D12" s="14" t="s">
        <v>152</v>
      </c>
    </row>
    <row r="13" spans="2:4" ht="12.75">
      <c r="B13" s="6" t="s">
        <v>41</v>
      </c>
      <c r="D13" s="6" t="s">
        <v>41</v>
      </c>
    </row>
    <row r="15" ht="12.75">
      <c r="A15" s="109" t="s">
        <v>170</v>
      </c>
    </row>
    <row r="16" ht="12.75">
      <c r="A16" s="109" t="s">
        <v>171</v>
      </c>
    </row>
    <row r="17" spans="1:8" s="10" customFormat="1" ht="12.75">
      <c r="A17" s="10" t="s">
        <v>36</v>
      </c>
      <c r="B17" s="10">
        <v>43573</v>
      </c>
      <c r="D17" s="11">
        <v>30727</v>
      </c>
      <c r="F17" s="11"/>
      <c r="H17" s="11"/>
    </row>
    <row r="18" spans="1:8" s="10" customFormat="1" ht="12.75">
      <c r="A18" s="10" t="s">
        <v>172</v>
      </c>
      <c r="B18" s="10">
        <v>101</v>
      </c>
      <c r="D18" s="11">
        <v>106</v>
      </c>
      <c r="F18" s="11"/>
      <c r="H18" s="11"/>
    </row>
    <row r="19" spans="2:8" s="10" customFormat="1" ht="12.75">
      <c r="B19" s="106">
        <f>+B17+B18</f>
        <v>43674</v>
      </c>
      <c r="D19" s="106">
        <f>+D17+D18</f>
        <v>30833</v>
      </c>
      <c r="F19" s="11"/>
      <c r="H19" s="11"/>
    </row>
    <row r="20" spans="1:8" s="10" customFormat="1" ht="12.75">
      <c r="A20" s="15"/>
      <c r="D20" s="11"/>
      <c r="F20" s="11"/>
      <c r="H20" s="11"/>
    </row>
    <row r="21" spans="1:8" s="10" customFormat="1" ht="12.75">
      <c r="A21" s="15" t="s">
        <v>37</v>
      </c>
      <c r="D21" s="11"/>
      <c r="F21" s="11"/>
      <c r="H21" s="11"/>
    </row>
    <row r="22" spans="1:8" s="10" customFormat="1" ht="12.75">
      <c r="A22" s="12" t="s">
        <v>38</v>
      </c>
      <c r="B22" s="12">
        <v>13961</v>
      </c>
      <c r="C22" s="12"/>
      <c r="D22" s="4">
        <v>9670</v>
      </c>
      <c r="E22" s="12"/>
      <c r="F22" s="4"/>
      <c r="G22" s="12"/>
      <c r="H22" s="11"/>
    </row>
    <row r="23" spans="1:8" s="10" customFormat="1" ht="12.75">
      <c r="A23" s="12" t="s">
        <v>6</v>
      </c>
      <c r="B23" s="12">
        <v>27111</v>
      </c>
      <c r="C23" s="12"/>
      <c r="D23" s="4">
        <v>23040</v>
      </c>
      <c r="E23" s="12"/>
      <c r="F23" s="4"/>
      <c r="G23" s="12"/>
      <c r="H23" s="11"/>
    </row>
    <row r="24" spans="1:8" s="10" customFormat="1" ht="12.75">
      <c r="A24" s="12" t="s">
        <v>5</v>
      </c>
      <c r="B24" s="12">
        <v>1342</v>
      </c>
      <c r="C24" s="12"/>
      <c r="D24" s="4">
        <v>1369</v>
      </c>
      <c r="E24" s="12"/>
      <c r="F24" s="4"/>
      <c r="G24" s="12"/>
      <c r="H24" s="11"/>
    </row>
    <row r="25" spans="1:8" s="10" customFormat="1" ht="12.75">
      <c r="A25" s="12" t="s">
        <v>42</v>
      </c>
      <c r="B25" s="12">
        <v>1233</v>
      </c>
      <c r="C25" s="12"/>
      <c r="D25" s="4">
        <v>570</v>
      </c>
      <c r="E25" s="12"/>
      <c r="F25" s="4"/>
      <c r="G25" s="12"/>
      <c r="H25" s="11"/>
    </row>
    <row r="26" spans="1:8" s="10" customFormat="1" ht="12.75">
      <c r="A26" s="12" t="s">
        <v>15</v>
      </c>
      <c r="B26" s="12">
        <v>212</v>
      </c>
      <c r="C26" s="12"/>
      <c r="D26" s="4">
        <v>1206</v>
      </c>
      <c r="E26" s="12"/>
      <c r="F26" s="4"/>
      <c r="G26" s="12"/>
      <c r="H26" s="11"/>
    </row>
    <row r="27" spans="1:8" s="10" customFormat="1" ht="12.75">
      <c r="A27" s="12" t="s">
        <v>173</v>
      </c>
      <c r="B27" s="12">
        <v>2585</v>
      </c>
      <c r="C27" s="12"/>
      <c r="D27" s="100">
        <v>6083</v>
      </c>
      <c r="E27" s="12"/>
      <c r="F27" s="4"/>
      <c r="G27" s="12"/>
      <c r="H27" s="11"/>
    </row>
    <row r="28" spans="1:8" s="10" customFormat="1" ht="12.75">
      <c r="A28" s="12" t="s">
        <v>14</v>
      </c>
      <c r="B28" s="61">
        <v>4720</v>
      </c>
      <c r="C28" s="12"/>
      <c r="D28" s="103">
        <v>10127</v>
      </c>
      <c r="E28" s="12"/>
      <c r="F28" s="4"/>
      <c r="G28" s="12"/>
      <c r="H28" s="11"/>
    </row>
    <row r="29" spans="1:8" s="10" customFormat="1" ht="12.75">
      <c r="A29" s="12"/>
      <c r="B29" s="104">
        <f>SUM(B22:B28)</f>
        <v>51164</v>
      </c>
      <c r="C29" s="12"/>
      <c r="D29" s="104">
        <f>SUM(D22:D28)</f>
        <v>52065</v>
      </c>
      <c r="E29" s="12"/>
      <c r="F29" s="4"/>
      <c r="G29" s="12"/>
      <c r="H29" s="11"/>
    </row>
    <row r="30" spans="1:8" s="10" customFormat="1" ht="12.75">
      <c r="A30" s="12"/>
      <c r="B30" s="12"/>
      <c r="C30" s="12"/>
      <c r="D30" s="12"/>
      <c r="E30" s="12"/>
      <c r="F30" s="4"/>
      <c r="G30" s="12"/>
      <c r="H30" s="11"/>
    </row>
    <row r="31" spans="1:8" s="10" customFormat="1" ht="13.5" thickBot="1">
      <c r="A31" s="16" t="s">
        <v>174</v>
      </c>
      <c r="B31" s="105">
        <f>+B19+B29</f>
        <v>94838</v>
      </c>
      <c r="C31" s="12"/>
      <c r="D31" s="105">
        <f>+D29+D19</f>
        <v>82898</v>
      </c>
      <c r="E31" s="12"/>
      <c r="F31" s="4"/>
      <c r="G31" s="12"/>
      <c r="H31" s="11"/>
    </row>
    <row r="32" spans="1:8" s="10" customFormat="1" ht="13.5" thickTop="1">
      <c r="A32" s="16"/>
      <c r="B32" s="12"/>
      <c r="C32" s="12"/>
      <c r="D32" s="12"/>
      <c r="E32" s="12"/>
      <c r="F32" s="4"/>
      <c r="G32" s="12"/>
      <c r="H32" s="11"/>
    </row>
    <row r="33" spans="1:8" s="10" customFormat="1" ht="12.75">
      <c r="A33" s="16" t="s">
        <v>175</v>
      </c>
      <c r="B33" s="12"/>
      <c r="C33" s="12"/>
      <c r="D33" s="12"/>
      <c r="E33" s="12"/>
      <c r="F33" s="4"/>
      <c r="G33" s="12"/>
      <c r="H33" s="11"/>
    </row>
    <row r="34" spans="1:8" s="10" customFormat="1" ht="12.75">
      <c r="A34" s="108" t="s">
        <v>43</v>
      </c>
      <c r="B34" s="12">
        <v>40500</v>
      </c>
      <c r="C34" s="12"/>
      <c r="D34" s="12">
        <v>40500</v>
      </c>
      <c r="E34" s="12"/>
      <c r="F34" s="4"/>
      <c r="G34" s="12"/>
      <c r="H34" s="11"/>
    </row>
    <row r="35" spans="1:8" s="10" customFormat="1" ht="12.75">
      <c r="A35" s="108" t="s">
        <v>9</v>
      </c>
      <c r="B35" s="12">
        <v>3844</v>
      </c>
      <c r="C35" s="12"/>
      <c r="D35" s="12">
        <v>3844</v>
      </c>
      <c r="E35" s="12"/>
      <c r="F35" s="4"/>
      <c r="G35" s="12"/>
      <c r="H35" s="11"/>
    </row>
    <row r="36" spans="1:8" s="10" customFormat="1" ht="12.75">
      <c r="A36" s="108" t="s">
        <v>176</v>
      </c>
      <c r="B36" s="12">
        <v>0</v>
      </c>
      <c r="C36" s="12"/>
      <c r="D36" s="12">
        <v>3693</v>
      </c>
      <c r="E36" s="12"/>
      <c r="F36" s="4"/>
      <c r="G36" s="12"/>
      <c r="H36" s="11"/>
    </row>
    <row r="37" spans="1:8" s="10" customFormat="1" ht="12.75">
      <c r="A37" s="108" t="s">
        <v>0</v>
      </c>
      <c r="B37" s="3">
        <f>+Equity!G25</f>
        <v>16982</v>
      </c>
      <c r="C37" s="12"/>
      <c r="D37" s="12">
        <v>9757</v>
      </c>
      <c r="E37" s="12"/>
      <c r="F37" s="4"/>
      <c r="G37" s="12"/>
      <c r="H37" s="11"/>
    </row>
    <row r="38" spans="1:8" s="10" customFormat="1" ht="13.5" thickBot="1">
      <c r="A38" s="16" t="s">
        <v>246</v>
      </c>
      <c r="B38" s="17">
        <f>SUM(B34:B37)</f>
        <v>61326</v>
      </c>
      <c r="C38" s="12"/>
      <c r="D38" s="17">
        <f>SUM(D34:D37)</f>
        <v>57794</v>
      </c>
      <c r="E38" s="12"/>
      <c r="F38" s="4"/>
      <c r="G38" s="12"/>
      <c r="H38" s="11"/>
    </row>
    <row r="39" spans="1:8" s="10" customFormat="1" ht="13.5" thickTop="1">
      <c r="A39" s="76"/>
      <c r="B39" s="3"/>
      <c r="C39" s="12"/>
      <c r="D39" s="12"/>
      <c r="E39" s="12"/>
      <c r="F39" s="4"/>
      <c r="G39" s="12"/>
      <c r="H39" s="11"/>
    </row>
    <row r="40" spans="1:8" s="10" customFormat="1" ht="12.75">
      <c r="A40" s="110" t="s">
        <v>178</v>
      </c>
      <c r="B40" s="3"/>
      <c r="C40" s="12"/>
      <c r="D40" s="12"/>
      <c r="E40" s="12"/>
      <c r="F40" s="4"/>
      <c r="G40" s="12"/>
      <c r="H40" s="11"/>
    </row>
    <row r="41" spans="1:8" s="10" customFormat="1" ht="12.75">
      <c r="A41" s="108" t="s">
        <v>145</v>
      </c>
      <c r="B41" s="3">
        <v>7017</v>
      </c>
      <c r="C41" s="12"/>
      <c r="D41" s="12">
        <v>4894</v>
      </c>
      <c r="E41" s="12"/>
      <c r="F41" s="4"/>
      <c r="G41" s="12"/>
      <c r="H41" s="11"/>
    </row>
    <row r="42" spans="1:8" s="10" customFormat="1" ht="12.75">
      <c r="A42" s="108" t="s">
        <v>44</v>
      </c>
      <c r="B42" s="61">
        <v>1757</v>
      </c>
      <c r="C42" s="12"/>
      <c r="D42" s="61">
        <v>1092</v>
      </c>
      <c r="E42" s="12"/>
      <c r="F42" s="4"/>
      <c r="G42" s="12"/>
      <c r="H42" s="11"/>
    </row>
    <row r="43" spans="1:8" s="10" customFormat="1" ht="12.75">
      <c r="A43" s="76"/>
      <c r="B43" s="104">
        <f>+B41+B42</f>
        <v>8774</v>
      </c>
      <c r="C43" s="12"/>
      <c r="D43" s="104">
        <f>+D41+D42</f>
        <v>5986</v>
      </c>
      <c r="E43" s="12"/>
      <c r="F43" s="4"/>
      <c r="G43" s="12"/>
      <c r="H43" s="11"/>
    </row>
    <row r="44" spans="1:8" s="10" customFormat="1" ht="12.75">
      <c r="A44" s="12"/>
      <c r="B44" s="12"/>
      <c r="C44" s="12"/>
      <c r="D44" s="12"/>
      <c r="E44" s="12"/>
      <c r="F44" s="4"/>
      <c r="G44" s="12"/>
      <c r="H44" s="11"/>
    </row>
    <row r="45" spans="1:8" s="10" customFormat="1" ht="12.75">
      <c r="A45" s="16" t="s">
        <v>39</v>
      </c>
      <c r="B45" s="12"/>
      <c r="C45" s="12"/>
      <c r="D45" s="4"/>
      <c r="E45" s="12"/>
      <c r="F45" s="4"/>
      <c r="G45" s="12"/>
      <c r="H45" s="11"/>
    </row>
    <row r="46" spans="1:8" s="10" customFormat="1" ht="12.75">
      <c r="A46" s="12" t="s">
        <v>7</v>
      </c>
      <c r="B46" s="3">
        <v>15883</v>
      </c>
      <c r="C46" s="12"/>
      <c r="D46" s="4">
        <v>13248</v>
      </c>
      <c r="E46" s="12"/>
      <c r="F46" s="4"/>
      <c r="G46" s="12"/>
      <c r="H46" s="11"/>
    </row>
    <row r="47" spans="1:8" s="10" customFormat="1" ht="12.75">
      <c r="A47" s="12" t="s">
        <v>8</v>
      </c>
      <c r="B47" s="3">
        <v>7103</v>
      </c>
      <c r="C47" s="12"/>
      <c r="D47" s="4">
        <f>4546+81</f>
        <v>4627</v>
      </c>
      <c r="E47" s="12"/>
      <c r="F47" s="4"/>
      <c r="G47" s="12"/>
      <c r="H47" s="11"/>
    </row>
    <row r="48" spans="1:8" s="10" customFormat="1" ht="12.75">
      <c r="A48" s="12" t="s">
        <v>12</v>
      </c>
      <c r="B48" s="3">
        <v>1748</v>
      </c>
      <c r="C48" s="12"/>
      <c r="D48" s="4">
        <v>1243</v>
      </c>
      <c r="E48" s="12"/>
      <c r="F48" s="4"/>
      <c r="G48" s="12"/>
      <c r="H48" s="11"/>
    </row>
    <row r="49" spans="1:8" s="10" customFormat="1" ht="12.75">
      <c r="A49" s="12" t="s">
        <v>263</v>
      </c>
      <c r="B49" s="31">
        <v>4</v>
      </c>
      <c r="C49" s="12"/>
      <c r="D49" s="107">
        <v>0</v>
      </c>
      <c r="E49" s="12"/>
      <c r="F49" s="4"/>
      <c r="G49" s="12"/>
      <c r="H49" s="11"/>
    </row>
    <row r="50" spans="1:8" s="10" customFormat="1" ht="12.75">
      <c r="A50" s="12"/>
      <c r="B50" s="95">
        <f>SUM(B46:B49)</f>
        <v>24738</v>
      </c>
      <c r="C50" s="12"/>
      <c r="D50" s="104">
        <f>SUM(D46:D49)</f>
        <v>19118</v>
      </c>
      <c r="E50" s="12"/>
      <c r="F50" s="4"/>
      <c r="G50" s="12"/>
      <c r="H50" s="11"/>
    </row>
    <row r="51" spans="1:8" s="10" customFormat="1" ht="12.75">
      <c r="A51" s="12"/>
      <c r="B51" s="3"/>
      <c r="C51" s="12"/>
      <c r="D51" s="12"/>
      <c r="E51" s="12"/>
      <c r="F51" s="4"/>
      <c r="G51" s="12"/>
      <c r="H51" s="11"/>
    </row>
    <row r="52" spans="1:8" s="10" customFormat="1" ht="13.5" thickBot="1">
      <c r="A52" s="16" t="s">
        <v>179</v>
      </c>
      <c r="B52" s="105">
        <f>+B43+B50</f>
        <v>33512</v>
      </c>
      <c r="C52" s="12"/>
      <c r="D52" s="105">
        <f>+D50+D43</f>
        <v>25104</v>
      </c>
      <c r="F52" s="11"/>
      <c r="H52" s="11"/>
    </row>
    <row r="53" spans="1:8" s="10" customFormat="1" ht="13.5" thickTop="1">
      <c r="A53" s="12"/>
      <c r="B53" s="3"/>
      <c r="C53" s="12"/>
      <c r="D53" s="12"/>
      <c r="F53" s="11"/>
      <c r="H53" s="11"/>
    </row>
    <row r="54" spans="1:8" s="10" customFormat="1" ht="13.5" thickBot="1">
      <c r="A54" s="16" t="s">
        <v>180</v>
      </c>
      <c r="B54" s="17">
        <f>+B52+B38</f>
        <v>94838</v>
      </c>
      <c r="C54" s="12"/>
      <c r="D54" s="17">
        <f>+D52+D38</f>
        <v>82898</v>
      </c>
      <c r="F54" s="11"/>
      <c r="H54" s="11"/>
    </row>
    <row r="55" spans="1:8" s="10" customFormat="1" ht="13.5" thickTop="1">
      <c r="A55" s="12"/>
      <c r="B55" s="12"/>
      <c r="C55" s="12"/>
      <c r="D55" s="12"/>
      <c r="F55" s="11"/>
      <c r="H55" s="11"/>
    </row>
    <row r="56" spans="1:8" s="10" customFormat="1" ht="12.75">
      <c r="A56" s="12"/>
      <c r="B56" s="12"/>
      <c r="C56" s="12"/>
      <c r="D56" s="12"/>
      <c r="F56" s="11"/>
      <c r="H56" s="11"/>
    </row>
    <row r="57" spans="1:8" s="10" customFormat="1" ht="12.75">
      <c r="A57" s="12" t="s">
        <v>257</v>
      </c>
      <c r="B57" s="108">
        <f>+B38/81000</f>
        <v>0.7571111111111111</v>
      </c>
      <c r="C57" s="12"/>
      <c r="D57" s="108">
        <v>0.71</v>
      </c>
      <c r="F57" s="11"/>
      <c r="H57" s="11"/>
    </row>
    <row r="58" spans="1:8" s="10" customFormat="1" ht="12.75">
      <c r="A58" s="12"/>
      <c r="B58" s="108"/>
      <c r="C58" s="12"/>
      <c r="D58" s="108"/>
      <c r="F58" s="11"/>
      <c r="H58" s="11"/>
    </row>
    <row r="59" spans="1:8" s="10" customFormat="1" ht="12.75">
      <c r="A59" s="12"/>
      <c r="B59" s="12"/>
      <c r="C59" s="12"/>
      <c r="D59" s="12"/>
      <c r="F59" s="11"/>
      <c r="H59" s="11"/>
    </row>
    <row r="60" spans="1:9" ht="12.75">
      <c r="A60" s="43" t="s">
        <v>62</v>
      </c>
      <c r="B60" s="102"/>
      <c r="C60" s="76"/>
      <c r="D60" s="101"/>
      <c r="F60" s="19"/>
      <c r="H60" s="20"/>
      <c r="I60" s="21"/>
    </row>
    <row r="61" spans="1:9" ht="12.75">
      <c r="A61" s="12"/>
      <c r="B61" s="102"/>
      <c r="C61" s="76"/>
      <c r="D61" s="101"/>
      <c r="F61" s="19"/>
      <c r="H61" s="20"/>
      <c r="I61" s="21"/>
    </row>
    <row r="62" spans="1:9" ht="12.75">
      <c r="A62" s="143" t="s">
        <v>177</v>
      </c>
      <c r="B62" s="143"/>
      <c r="C62" s="143"/>
      <c r="D62" s="143"/>
      <c r="F62" s="19"/>
      <c r="H62" s="20"/>
      <c r="I62" s="21"/>
    </row>
    <row r="63" spans="1:9" ht="12.75">
      <c r="A63" s="143"/>
      <c r="B63" s="143"/>
      <c r="C63" s="143"/>
      <c r="D63" s="143"/>
      <c r="F63" s="19"/>
      <c r="H63" s="20"/>
      <c r="I63" s="21"/>
    </row>
    <row r="64" spans="1:4" ht="12.75">
      <c r="A64" s="143"/>
      <c r="B64" s="143"/>
      <c r="C64" s="143"/>
      <c r="D64" s="143"/>
    </row>
    <row r="65" spans="1:4" ht="12.75">
      <c r="A65" s="76"/>
      <c r="B65" s="76"/>
      <c r="C65" s="76"/>
      <c r="D65" s="101"/>
    </row>
    <row r="66" spans="1:4" ht="12.75">
      <c r="A66" s="76"/>
      <c r="B66" s="76"/>
      <c r="C66" s="76"/>
      <c r="D66" s="101"/>
    </row>
    <row r="67" spans="1:4" ht="12.75">
      <c r="A67" s="76"/>
      <c r="B67" s="76"/>
      <c r="C67" s="76"/>
      <c r="D67" s="101"/>
    </row>
    <row r="68" spans="1:4" ht="12.75">
      <c r="A68" s="76"/>
      <c r="B68" s="76"/>
      <c r="C68" s="76"/>
      <c r="D68" s="101"/>
    </row>
    <row r="69" spans="1:4" ht="12.75">
      <c r="A69" s="76"/>
      <c r="B69" s="76"/>
      <c r="C69" s="76"/>
      <c r="D69" s="101"/>
    </row>
    <row r="70" spans="1:4" ht="12.75">
      <c r="A70" s="76"/>
      <c r="B70" s="76"/>
      <c r="C70" s="76"/>
      <c r="D70" s="101"/>
    </row>
    <row r="71" spans="1:4" ht="12.75">
      <c r="A71" s="76"/>
      <c r="B71" s="76"/>
      <c r="C71" s="76"/>
      <c r="D71" s="101"/>
    </row>
    <row r="72" spans="1:4" ht="12.75">
      <c r="A72" s="76"/>
      <c r="B72" s="76"/>
      <c r="C72" s="76"/>
      <c r="D72" s="101"/>
    </row>
    <row r="73" spans="1:4" ht="12.75">
      <c r="A73" s="76"/>
      <c r="B73" s="76"/>
      <c r="C73" s="76"/>
      <c r="D73" s="101"/>
    </row>
    <row r="74" spans="1:4" ht="12.75">
      <c r="A74" s="76"/>
      <c r="B74" s="76"/>
      <c r="C74" s="76"/>
      <c r="D74" s="101"/>
    </row>
    <row r="75" spans="1:4" ht="12.75">
      <c r="A75" s="76"/>
      <c r="B75" s="76"/>
      <c r="C75" s="76"/>
      <c r="D75" s="101"/>
    </row>
    <row r="76" spans="1:4" ht="12.75">
      <c r="A76" s="76"/>
      <c r="B76" s="76"/>
      <c r="C76" s="76"/>
      <c r="D76" s="101"/>
    </row>
    <row r="77" spans="1:4" ht="12.75">
      <c r="A77" s="76"/>
      <c r="B77" s="76"/>
      <c r="C77" s="76"/>
      <c r="D77" s="101"/>
    </row>
    <row r="78" spans="1:4" ht="12.75">
      <c r="A78" s="76"/>
      <c r="B78" s="76"/>
      <c r="C78" s="76"/>
      <c r="D78" s="101"/>
    </row>
    <row r="79" spans="1:4" ht="12.75">
      <c r="A79" s="76"/>
      <c r="B79" s="76"/>
      <c r="C79" s="76"/>
      <c r="D79" s="101"/>
    </row>
    <row r="80" spans="1:4" ht="12.75">
      <c r="A80" s="76"/>
      <c r="B80" s="76"/>
      <c r="C80" s="76"/>
      <c r="D80" s="101"/>
    </row>
    <row r="81" spans="1:4" ht="12.75">
      <c r="A81" s="76"/>
      <c r="B81" s="76"/>
      <c r="C81" s="76"/>
      <c r="D81" s="101"/>
    </row>
    <row r="82" spans="1:4" ht="12.75">
      <c r="A82" s="76"/>
      <c r="B82" s="76"/>
      <c r="C82" s="76"/>
      <c r="D82" s="101"/>
    </row>
    <row r="83" spans="1:4" ht="12.75">
      <c r="A83" s="76"/>
      <c r="B83" s="76"/>
      <c r="C83" s="76"/>
      <c r="D83" s="101"/>
    </row>
    <row r="84" spans="1:4" ht="12.75">
      <c r="A84" s="76"/>
      <c r="B84" s="76"/>
      <c r="C84" s="76"/>
      <c r="D84" s="101"/>
    </row>
    <row r="85" spans="1:4" ht="12.75">
      <c r="A85" s="76"/>
      <c r="B85" s="76"/>
      <c r="C85" s="76"/>
      <c r="D85" s="101"/>
    </row>
    <row r="86" spans="1:4" ht="12.75">
      <c r="A86" s="76"/>
      <c r="B86" s="76"/>
      <c r="C86" s="76"/>
      <c r="D86" s="101"/>
    </row>
    <row r="87" spans="1:4" ht="12.75">
      <c r="A87" s="76"/>
      <c r="B87" s="76"/>
      <c r="C87" s="76"/>
      <c r="D87" s="101"/>
    </row>
    <row r="88" spans="1:4" ht="12.75">
      <c r="A88" s="76"/>
      <c r="B88" s="76"/>
      <c r="C88" s="76"/>
      <c r="D88" s="101"/>
    </row>
    <row r="89" spans="1:4" ht="12.75">
      <c r="A89" s="76"/>
      <c r="B89" s="76"/>
      <c r="C89" s="76"/>
      <c r="D89" s="101"/>
    </row>
    <row r="90" spans="1:4" ht="12.75">
      <c r="A90" s="76"/>
      <c r="B90" s="76"/>
      <c r="C90" s="76"/>
      <c r="D90" s="101"/>
    </row>
    <row r="91" spans="1:4" ht="12.75">
      <c r="A91" s="76"/>
      <c r="B91" s="76"/>
      <c r="C91" s="76"/>
      <c r="D91" s="101"/>
    </row>
    <row r="92" spans="1:4" ht="12.75">
      <c r="A92" s="76"/>
      <c r="B92" s="76"/>
      <c r="C92" s="76"/>
      <c r="D92" s="101"/>
    </row>
    <row r="93" spans="1:4" ht="12.75">
      <c r="A93" s="76"/>
      <c r="B93" s="76"/>
      <c r="C93" s="76"/>
      <c r="D93" s="101"/>
    </row>
    <row r="94" spans="1:4" ht="12.75">
      <c r="A94" s="76"/>
      <c r="B94" s="76"/>
      <c r="C94" s="76"/>
      <c r="D94" s="101"/>
    </row>
    <row r="95" spans="1:4" ht="12.75">
      <c r="A95" s="76"/>
      <c r="B95" s="76"/>
      <c r="C95" s="76"/>
      <c r="D95" s="101"/>
    </row>
    <row r="96" spans="1:4" ht="12.75">
      <c r="A96" s="76"/>
      <c r="B96" s="76"/>
      <c r="C96" s="76"/>
      <c r="D96" s="101"/>
    </row>
    <row r="97" spans="1:4" ht="12.75">
      <c r="A97" s="76"/>
      <c r="B97" s="76"/>
      <c r="C97" s="76"/>
      <c r="D97" s="101"/>
    </row>
    <row r="98" spans="1:4" ht="12.75">
      <c r="A98" s="76"/>
      <c r="B98" s="76"/>
      <c r="C98" s="76"/>
      <c r="D98" s="101"/>
    </row>
    <row r="99" spans="1:4" ht="12.75">
      <c r="A99" s="76"/>
      <c r="B99" s="76"/>
      <c r="C99" s="76"/>
      <c r="D99" s="101"/>
    </row>
    <row r="100" spans="1:4" ht="12.75">
      <c r="A100" s="76"/>
      <c r="B100" s="76"/>
      <c r="C100" s="76"/>
      <c r="D100" s="101"/>
    </row>
    <row r="101" spans="1:4" ht="12.75">
      <c r="A101" s="76"/>
      <c r="B101" s="76"/>
      <c r="C101" s="76"/>
      <c r="D101" s="101"/>
    </row>
    <row r="102" spans="1:4" ht="12.75">
      <c r="A102" s="76"/>
      <c r="B102" s="76"/>
      <c r="C102" s="76"/>
      <c r="D102" s="101"/>
    </row>
    <row r="103" spans="1:4" ht="12.75">
      <c r="A103" s="76"/>
      <c r="B103" s="76"/>
      <c r="C103" s="76"/>
      <c r="D103" s="101"/>
    </row>
    <row r="104" spans="1:4" ht="12.75">
      <c r="A104" s="76"/>
      <c r="B104" s="76"/>
      <c r="C104" s="76"/>
      <c r="D104" s="101"/>
    </row>
    <row r="105" spans="1:4" ht="12.75">
      <c r="A105" s="76"/>
      <c r="B105" s="76"/>
      <c r="C105" s="76"/>
      <c r="D105" s="101"/>
    </row>
    <row r="106" spans="1:4" ht="12.75">
      <c r="A106" s="76"/>
      <c r="B106" s="76"/>
      <c r="C106" s="76"/>
      <c r="D106" s="101"/>
    </row>
    <row r="107" spans="1:4" ht="12.75">
      <c r="A107" s="76"/>
      <c r="B107" s="76"/>
      <c r="C107" s="76"/>
      <c r="D107" s="101"/>
    </row>
    <row r="108" spans="1:4" ht="12.75">
      <c r="A108" s="76"/>
      <c r="B108" s="76"/>
      <c r="C108" s="76"/>
      <c r="D108" s="101"/>
    </row>
    <row r="109" spans="1:4" ht="12.75">
      <c r="A109" s="76"/>
      <c r="B109" s="76"/>
      <c r="C109" s="76"/>
      <c r="D109" s="101"/>
    </row>
    <row r="110" spans="1:4" ht="12.75">
      <c r="A110" s="76"/>
      <c r="B110" s="76"/>
      <c r="C110" s="76"/>
      <c r="D110" s="101"/>
    </row>
    <row r="111" spans="1:4" ht="12.75">
      <c r="A111" s="76"/>
      <c r="B111" s="76"/>
      <c r="C111" s="76"/>
      <c r="D111" s="101"/>
    </row>
    <row r="112" spans="1:4" ht="12.75">
      <c r="A112" s="76"/>
      <c r="B112" s="76"/>
      <c r="C112" s="76"/>
      <c r="D112" s="101"/>
    </row>
    <row r="113" spans="1:4" ht="12.75">
      <c r="A113" s="76"/>
      <c r="B113" s="76"/>
      <c r="C113" s="76"/>
      <c r="D113" s="101"/>
    </row>
    <row r="114" spans="1:4" ht="12.75">
      <c r="A114" s="76"/>
      <c r="B114" s="76"/>
      <c r="C114" s="76"/>
      <c r="D114" s="101"/>
    </row>
    <row r="115" spans="1:4" ht="12.75">
      <c r="A115" s="76"/>
      <c r="B115" s="76"/>
      <c r="C115" s="76"/>
      <c r="D115" s="101"/>
    </row>
    <row r="116" spans="1:4" ht="12.75">
      <c r="A116" s="76"/>
      <c r="B116" s="76"/>
      <c r="C116" s="76"/>
      <c r="D116" s="101"/>
    </row>
    <row r="117" spans="1:4" ht="12.75">
      <c r="A117" s="76"/>
      <c r="B117" s="76"/>
      <c r="C117" s="76"/>
      <c r="D117" s="101"/>
    </row>
    <row r="118" spans="1:4" ht="12.75">
      <c r="A118" s="76"/>
      <c r="B118" s="76"/>
      <c r="C118" s="76"/>
      <c r="D118" s="101"/>
    </row>
    <row r="119" spans="1:4" ht="12.75">
      <c r="A119" s="76"/>
      <c r="B119" s="76"/>
      <c r="C119" s="76"/>
      <c r="D119" s="101"/>
    </row>
    <row r="120" spans="1:4" ht="12.75">
      <c r="A120" s="76"/>
      <c r="B120" s="76"/>
      <c r="C120" s="76"/>
      <c r="D120" s="101"/>
    </row>
    <row r="121" spans="1:4" ht="12.75">
      <c r="A121" s="76"/>
      <c r="B121" s="76"/>
      <c r="C121" s="76"/>
      <c r="D121" s="101"/>
    </row>
    <row r="122" spans="1:4" ht="12.75">
      <c r="A122" s="76"/>
      <c r="B122" s="76"/>
      <c r="C122" s="76"/>
      <c r="D122" s="101"/>
    </row>
    <row r="123" spans="1:4" ht="12.75">
      <c r="A123" s="76"/>
      <c r="B123" s="76"/>
      <c r="C123" s="76"/>
      <c r="D123" s="101"/>
    </row>
    <row r="124" spans="1:4" ht="12.75">
      <c r="A124" s="76"/>
      <c r="B124" s="76"/>
      <c r="C124" s="76"/>
      <c r="D124" s="101"/>
    </row>
    <row r="125" spans="1:4" ht="12.75">
      <c r="A125" s="76"/>
      <c r="B125" s="76"/>
      <c r="C125" s="76"/>
      <c r="D125" s="101"/>
    </row>
    <row r="126" spans="1:4" ht="12.75">
      <c r="A126" s="76"/>
      <c r="B126" s="76"/>
      <c r="C126" s="76"/>
      <c r="D126" s="101"/>
    </row>
    <row r="127" spans="1:4" ht="12.75">
      <c r="A127" s="76"/>
      <c r="B127" s="76"/>
      <c r="C127" s="76"/>
      <c r="D127" s="101"/>
    </row>
    <row r="128" spans="1:4" ht="12.75">
      <c r="A128" s="76"/>
      <c r="B128" s="76"/>
      <c r="C128" s="76"/>
      <c r="D128" s="101"/>
    </row>
    <row r="129" spans="1:4" ht="12.75">
      <c r="A129" s="76"/>
      <c r="B129" s="76"/>
      <c r="C129" s="76"/>
      <c r="D129" s="101"/>
    </row>
    <row r="130" spans="1:4" ht="12.75">
      <c r="A130" s="76"/>
      <c r="B130" s="76"/>
      <c r="C130" s="76"/>
      <c r="D130" s="101"/>
    </row>
    <row r="131" spans="1:4" ht="12.75">
      <c r="A131" s="76"/>
      <c r="B131" s="76"/>
      <c r="C131" s="76"/>
      <c r="D131" s="101"/>
    </row>
    <row r="132" spans="1:4" ht="12.75">
      <c r="A132" s="76"/>
      <c r="B132" s="76"/>
      <c r="C132" s="76"/>
      <c r="D132" s="101"/>
    </row>
    <row r="133" spans="1:4" ht="12.75">
      <c r="A133" s="76"/>
      <c r="B133" s="76"/>
      <c r="C133" s="76"/>
      <c r="D133" s="101"/>
    </row>
    <row r="134" spans="1:4" ht="12.75">
      <c r="A134" s="76"/>
      <c r="B134" s="76"/>
      <c r="C134" s="76"/>
      <c r="D134" s="101"/>
    </row>
    <row r="135" spans="1:4" ht="12.75">
      <c r="A135" s="76"/>
      <c r="B135" s="76"/>
      <c r="C135" s="76"/>
      <c r="D135" s="101"/>
    </row>
    <row r="136" spans="1:4" ht="12.75">
      <c r="A136" s="76"/>
      <c r="B136" s="76"/>
      <c r="C136" s="76"/>
      <c r="D136" s="101"/>
    </row>
    <row r="137" spans="1:4" ht="12.75">
      <c r="A137" s="76"/>
      <c r="B137" s="76"/>
      <c r="C137" s="76"/>
      <c r="D137" s="101"/>
    </row>
    <row r="138" spans="1:4" ht="12.75">
      <c r="A138" s="76"/>
      <c r="B138" s="76"/>
      <c r="C138" s="76"/>
      <c r="D138" s="101"/>
    </row>
    <row r="139" spans="1:4" ht="12.75">
      <c r="A139" s="76"/>
      <c r="B139" s="76"/>
      <c r="C139" s="76"/>
      <c r="D139" s="101"/>
    </row>
    <row r="140" spans="1:4" ht="12.75">
      <c r="A140" s="76"/>
      <c r="B140" s="76"/>
      <c r="C140" s="76"/>
      <c r="D140" s="101"/>
    </row>
    <row r="141" spans="1:4" ht="12.75">
      <c r="A141" s="76"/>
      <c r="B141" s="76"/>
      <c r="C141" s="76"/>
      <c r="D141" s="101"/>
    </row>
    <row r="142" spans="1:4" ht="12.75">
      <c r="A142" s="76"/>
      <c r="B142" s="76"/>
      <c r="C142" s="76"/>
      <c r="D142" s="101"/>
    </row>
    <row r="143" spans="1:4" ht="12.75">
      <c r="A143" s="76"/>
      <c r="B143" s="76"/>
      <c r="C143" s="76"/>
      <c r="D143" s="101"/>
    </row>
    <row r="144" spans="1:4" ht="12.75">
      <c r="A144" s="76"/>
      <c r="B144" s="76"/>
      <c r="C144" s="76"/>
      <c r="D144" s="101"/>
    </row>
    <row r="145" spans="1:4" ht="12.75">
      <c r="A145" s="76"/>
      <c r="B145" s="76"/>
      <c r="C145" s="76"/>
      <c r="D145" s="101"/>
    </row>
    <row r="146" spans="1:4" ht="12.75">
      <c r="A146" s="76"/>
      <c r="B146" s="76"/>
      <c r="C146" s="76"/>
      <c r="D146" s="101"/>
    </row>
    <row r="147" spans="1:4" ht="12.75">
      <c r="A147" s="76"/>
      <c r="B147" s="76"/>
      <c r="C147" s="76"/>
      <c r="D147" s="101"/>
    </row>
    <row r="148" spans="1:4" ht="12.75">
      <c r="A148" s="76"/>
      <c r="B148" s="76"/>
      <c r="C148" s="76"/>
      <c r="D148" s="101"/>
    </row>
    <row r="149" spans="1:4" ht="12.75">
      <c r="A149" s="76"/>
      <c r="B149" s="76"/>
      <c r="C149" s="76"/>
      <c r="D149" s="101"/>
    </row>
    <row r="150" spans="1:4" ht="12.75">
      <c r="A150" s="76"/>
      <c r="B150" s="76"/>
      <c r="C150" s="76"/>
      <c r="D150" s="101"/>
    </row>
    <row r="151" spans="1:4" ht="12.75">
      <c r="A151" s="76"/>
      <c r="B151" s="76"/>
      <c r="C151" s="76"/>
      <c r="D151" s="101"/>
    </row>
    <row r="152" spans="1:4" ht="12.75">
      <c r="A152" s="76"/>
      <c r="B152" s="76"/>
      <c r="C152" s="76"/>
      <c r="D152" s="101"/>
    </row>
    <row r="153" spans="1:4" ht="12.75">
      <c r="A153" s="76"/>
      <c r="B153" s="76"/>
      <c r="C153" s="76"/>
      <c r="D153" s="101"/>
    </row>
    <row r="154" spans="1:4" ht="12.75">
      <c r="A154" s="76"/>
      <c r="B154" s="76"/>
      <c r="C154" s="76"/>
      <c r="D154" s="101"/>
    </row>
    <row r="155" spans="1:4" ht="12.75">
      <c r="A155" s="76"/>
      <c r="B155" s="76"/>
      <c r="C155" s="76"/>
      <c r="D155" s="101"/>
    </row>
    <row r="156" spans="1:4" ht="12.75">
      <c r="A156" s="76"/>
      <c r="B156" s="76"/>
      <c r="C156" s="76"/>
      <c r="D156" s="101"/>
    </row>
    <row r="157" spans="1:4" ht="12.75">
      <c r="A157" s="76"/>
      <c r="B157" s="76"/>
      <c r="C157" s="76"/>
      <c r="D157" s="101"/>
    </row>
    <row r="158" spans="1:4" ht="12.75">
      <c r="A158" s="76"/>
      <c r="B158" s="76"/>
      <c r="C158" s="76"/>
      <c r="D158" s="101"/>
    </row>
    <row r="159" spans="1:4" ht="12.75">
      <c r="A159" s="76"/>
      <c r="B159" s="76"/>
      <c r="C159" s="76"/>
      <c r="D159" s="101"/>
    </row>
    <row r="160" spans="1:4" ht="12.75">
      <c r="A160" s="76"/>
      <c r="B160" s="76"/>
      <c r="C160" s="76"/>
      <c r="D160" s="101"/>
    </row>
    <row r="161" spans="1:4" ht="12.75">
      <c r="A161" s="76"/>
      <c r="B161" s="76"/>
      <c r="C161" s="76"/>
      <c r="D161" s="101"/>
    </row>
    <row r="162" spans="1:4" ht="12.75">
      <c r="A162" s="76"/>
      <c r="B162" s="76"/>
      <c r="C162" s="76"/>
      <c r="D162" s="101"/>
    </row>
    <row r="163" spans="1:4" ht="12.75">
      <c r="A163" s="76"/>
      <c r="B163" s="76"/>
      <c r="C163" s="76"/>
      <c r="D163" s="101"/>
    </row>
    <row r="164" spans="1:4" ht="12.75">
      <c r="A164" s="76"/>
      <c r="B164" s="76"/>
      <c r="C164" s="76"/>
      <c r="D164" s="101"/>
    </row>
    <row r="165" spans="1:4" ht="12.75">
      <c r="A165" s="76"/>
      <c r="B165" s="76"/>
      <c r="C165" s="76"/>
      <c r="D165" s="101"/>
    </row>
    <row r="166" spans="1:4" ht="12.75">
      <c r="A166" s="76"/>
      <c r="B166" s="76"/>
      <c r="C166" s="76"/>
      <c r="D166" s="101"/>
    </row>
    <row r="167" spans="1:4" ht="12.75">
      <c r="A167" s="76"/>
      <c r="B167" s="76"/>
      <c r="C167" s="76"/>
      <c r="D167" s="101"/>
    </row>
    <row r="168" spans="1:4" ht="12.75">
      <c r="A168" s="76"/>
      <c r="B168" s="76"/>
      <c r="C168" s="76"/>
      <c r="D168" s="101"/>
    </row>
    <row r="169" spans="1:4" ht="12.75">
      <c r="A169" s="76"/>
      <c r="B169" s="76"/>
      <c r="C169" s="76"/>
      <c r="D169" s="101"/>
    </row>
    <row r="170" spans="1:4" ht="12.75">
      <c r="A170" s="76"/>
      <c r="B170" s="76"/>
      <c r="C170" s="76"/>
      <c r="D170" s="101"/>
    </row>
    <row r="171" spans="1:4" ht="12.75">
      <c r="A171" s="76"/>
      <c r="B171" s="76"/>
      <c r="C171" s="76"/>
      <c r="D171" s="101"/>
    </row>
    <row r="172" spans="1:4" ht="12.75">
      <c r="A172" s="76"/>
      <c r="B172" s="76"/>
      <c r="C172" s="76"/>
      <c r="D172" s="101"/>
    </row>
    <row r="173" spans="1:4" ht="12.75">
      <c r="A173" s="76"/>
      <c r="B173" s="76"/>
      <c r="C173" s="76"/>
      <c r="D173" s="101"/>
    </row>
    <row r="174" spans="1:4" ht="12.75">
      <c r="A174" s="76"/>
      <c r="B174" s="76"/>
      <c r="C174" s="76"/>
      <c r="D174" s="101"/>
    </row>
    <row r="175" spans="1:4" ht="12.75">
      <c r="A175" s="76"/>
      <c r="B175" s="76"/>
      <c r="C175" s="76"/>
      <c r="D175" s="101"/>
    </row>
    <row r="176" spans="1:4" ht="12.75">
      <c r="A176" s="76"/>
      <c r="B176" s="76"/>
      <c r="C176" s="76"/>
      <c r="D176" s="101"/>
    </row>
    <row r="177" spans="1:4" ht="12.75">
      <c r="A177" s="76"/>
      <c r="B177" s="76"/>
      <c r="C177" s="76"/>
      <c r="D177" s="101"/>
    </row>
    <row r="178" spans="1:4" ht="12.75">
      <c r="A178" s="76"/>
      <c r="B178" s="76"/>
      <c r="C178" s="76"/>
      <c r="D178" s="101"/>
    </row>
    <row r="179" spans="1:4" ht="12.75">
      <c r="A179" s="76"/>
      <c r="B179" s="76"/>
      <c r="C179" s="76"/>
      <c r="D179" s="101"/>
    </row>
    <row r="180" spans="1:4" ht="12.75">
      <c r="A180" s="76"/>
      <c r="B180" s="76"/>
      <c r="C180" s="76"/>
      <c r="D180" s="101"/>
    </row>
    <row r="181" spans="1:4" ht="12.75">
      <c r="A181" s="76"/>
      <c r="B181" s="76"/>
      <c r="C181" s="76"/>
      <c r="D181" s="101"/>
    </row>
    <row r="182" spans="1:4" ht="12.75">
      <c r="A182" s="76"/>
      <c r="B182" s="76"/>
      <c r="C182" s="76"/>
      <c r="D182" s="101"/>
    </row>
    <row r="183" spans="1:4" ht="12.75">
      <c r="A183" s="76"/>
      <c r="B183" s="76"/>
      <c r="C183" s="76"/>
      <c r="D183" s="101"/>
    </row>
    <row r="184" spans="1:4" ht="12.75">
      <c r="A184" s="76"/>
      <c r="B184" s="76"/>
      <c r="C184" s="76"/>
      <c r="D184" s="101"/>
    </row>
    <row r="185" spans="1:4" ht="12.75">
      <c r="A185" s="76"/>
      <c r="B185" s="76"/>
      <c r="C185" s="76"/>
      <c r="D185" s="101"/>
    </row>
    <row r="186" spans="1:4" ht="12.75">
      <c r="A186" s="76"/>
      <c r="B186" s="76"/>
      <c r="C186" s="76"/>
      <c r="D186" s="101"/>
    </row>
    <row r="187" spans="1:4" ht="12.75">
      <c r="A187" s="76"/>
      <c r="B187" s="76"/>
      <c r="C187" s="76"/>
      <c r="D187" s="101"/>
    </row>
    <row r="188" spans="1:4" ht="12.75">
      <c r="A188" s="76"/>
      <c r="B188" s="76"/>
      <c r="C188" s="76"/>
      <c r="D188" s="101"/>
    </row>
    <row r="189" spans="1:4" ht="12.75">
      <c r="A189" s="76"/>
      <c r="B189" s="76"/>
      <c r="C189" s="76"/>
      <c r="D189" s="101"/>
    </row>
    <row r="190" spans="1:4" ht="12.75">
      <c r="A190" s="76"/>
      <c r="B190" s="76"/>
      <c r="C190" s="76"/>
      <c r="D190" s="101"/>
    </row>
    <row r="191" spans="1:4" ht="12.75">
      <c r="A191" s="76"/>
      <c r="B191" s="76"/>
      <c r="C191" s="76"/>
      <c r="D191" s="101"/>
    </row>
    <row r="192" spans="1:4" ht="12.75">
      <c r="A192" s="76"/>
      <c r="B192" s="76"/>
      <c r="C192" s="76"/>
      <c r="D192" s="101"/>
    </row>
    <row r="193" spans="1:4" ht="12.75">
      <c r="A193" s="76"/>
      <c r="B193" s="76"/>
      <c r="C193" s="76"/>
      <c r="D193" s="101"/>
    </row>
    <row r="194" spans="1:4" ht="12.75">
      <c r="A194" s="76"/>
      <c r="B194" s="76"/>
      <c r="C194" s="76"/>
      <c r="D194" s="101"/>
    </row>
    <row r="195" spans="1:4" ht="12.75">
      <c r="A195" s="76"/>
      <c r="B195" s="76"/>
      <c r="C195" s="76"/>
      <c r="D195" s="101"/>
    </row>
    <row r="196" spans="1:4" ht="12.75">
      <c r="A196" s="76"/>
      <c r="B196" s="76"/>
      <c r="C196" s="76"/>
      <c r="D196" s="101"/>
    </row>
    <row r="197" spans="1:4" ht="12.75">
      <c r="A197" s="76"/>
      <c r="B197" s="76"/>
      <c r="C197" s="76"/>
      <c r="D197" s="101"/>
    </row>
    <row r="198" spans="1:4" ht="12.75">
      <c r="A198" s="76"/>
      <c r="B198" s="76"/>
      <c r="C198" s="76"/>
      <c r="D198" s="101"/>
    </row>
    <row r="199" spans="1:4" ht="12.75">
      <c r="A199" s="76"/>
      <c r="B199" s="76"/>
      <c r="C199" s="76"/>
      <c r="D199" s="101"/>
    </row>
    <row r="200" spans="1:4" ht="12.75">
      <c r="A200" s="76"/>
      <c r="B200" s="76"/>
      <c r="C200" s="76"/>
      <c r="D200" s="101"/>
    </row>
    <row r="201" spans="1:4" ht="12.75">
      <c r="A201" s="76"/>
      <c r="B201" s="76"/>
      <c r="C201" s="76"/>
      <c r="D201" s="101"/>
    </row>
    <row r="202" spans="1:4" ht="12.75">
      <c r="A202" s="76"/>
      <c r="B202" s="76"/>
      <c r="C202" s="76"/>
      <c r="D202" s="101"/>
    </row>
    <row r="203" spans="1:4" ht="12.75">
      <c r="A203" s="76"/>
      <c r="B203" s="76"/>
      <c r="C203" s="76"/>
      <c r="D203" s="101"/>
    </row>
    <row r="204" spans="1:4" ht="12.75">
      <c r="A204" s="76"/>
      <c r="B204" s="76"/>
      <c r="C204" s="76"/>
      <c r="D204" s="101"/>
    </row>
    <row r="205" spans="1:4" ht="12.75">
      <c r="A205" s="76"/>
      <c r="B205" s="76"/>
      <c r="C205" s="76"/>
      <c r="D205" s="101"/>
    </row>
    <row r="206" spans="1:4" ht="12.75">
      <c r="A206" s="76"/>
      <c r="B206" s="76"/>
      <c r="C206" s="76"/>
      <c r="D206" s="101"/>
    </row>
    <row r="207" spans="1:4" ht="12.75">
      <c r="A207" s="76"/>
      <c r="B207" s="76"/>
      <c r="C207" s="76"/>
      <c r="D207" s="101"/>
    </row>
    <row r="208" spans="1:4" ht="12.75">
      <c r="A208" s="76"/>
      <c r="B208" s="76"/>
      <c r="C208" s="76"/>
      <c r="D208" s="101"/>
    </row>
    <row r="209" spans="1:4" ht="12.75">
      <c r="A209" s="76"/>
      <c r="B209" s="76"/>
      <c r="C209" s="76"/>
      <c r="D209" s="101"/>
    </row>
    <row r="210" spans="1:4" ht="12.75">
      <c r="A210" s="76"/>
      <c r="B210" s="76"/>
      <c r="C210" s="76"/>
      <c r="D210" s="101"/>
    </row>
    <row r="211" spans="1:4" ht="12.75">
      <c r="A211" s="76"/>
      <c r="B211" s="76"/>
      <c r="C211" s="76"/>
      <c r="D211" s="101"/>
    </row>
    <row r="212" spans="1:4" ht="12.75">
      <c r="A212" s="76"/>
      <c r="B212" s="76"/>
      <c r="C212" s="76"/>
      <c r="D212" s="101"/>
    </row>
    <row r="213" spans="1:4" ht="12.75">
      <c r="A213" s="76"/>
      <c r="B213" s="76"/>
      <c r="C213" s="76"/>
      <c r="D213" s="101"/>
    </row>
    <row r="214" spans="1:4" ht="12.75">
      <c r="A214" s="76"/>
      <c r="B214" s="76"/>
      <c r="C214" s="76"/>
      <c r="D214" s="101"/>
    </row>
    <row r="215" spans="1:4" ht="12.75">
      <c r="A215" s="76"/>
      <c r="B215" s="76"/>
      <c r="C215" s="76"/>
      <c r="D215" s="101"/>
    </row>
    <row r="216" spans="1:4" ht="12.75">
      <c r="A216" s="76"/>
      <c r="B216" s="76"/>
      <c r="C216" s="76"/>
      <c r="D216" s="101"/>
    </row>
    <row r="217" spans="1:4" ht="12.75">
      <c r="A217" s="76"/>
      <c r="B217" s="76"/>
      <c r="C217" s="76"/>
      <c r="D217" s="101"/>
    </row>
    <row r="218" spans="1:4" ht="12.75">
      <c r="A218" s="76"/>
      <c r="B218" s="76"/>
      <c r="C218" s="76"/>
      <c r="D218" s="101"/>
    </row>
    <row r="219" spans="1:4" ht="12.75">
      <c r="A219" s="76"/>
      <c r="B219" s="76"/>
      <c r="C219" s="76"/>
      <c r="D219" s="101"/>
    </row>
    <row r="220" spans="1:4" ht="12.75">
      <c r="A220" s="76"/>
      <c r="B220" s="76"/>
      <c r="C220" s="76"/>
      <c r="D220" s="101"/>
    </row>
    <row r="221" spans="1:4" ht="12.75">
      <c r="A221" s="76"/>
      <c r="B221" s="76"/>
      <c r="C221" s="76"/>
      <c r="D221" s="101"/>
    </row>
    <row r="222" spans="1:4" ht="12.75">
      <c r="A222" s="76"/>
      <c r="B222" s="76"/>
      <c r="C222" s="76"/>
      <c r="D222" s="101"/>
    </row>
    <row r="223" spans="1:4" ht="12.75">
      <c r="A223" s="76"/>
      <c r="B223" s="76"/>
      <c r="C223" s="76"/>
      <c r="D223" s="101"/>
    </row>
    <row r="224" spans="1:4" ht="12.75">
      <c r="A224" s="76"/>
      <c r="B224" s="76"/>
      <c r="C224" s="76"/>
      <c r="D224" s="101"/>
    </row>
    <row r="225" spans="1:4" ht="12.75">
      <c r="A225" s="76"/>
      <c r="B225" s="76"/>
      <c r="C225" s="76"/>
      <c r="D225" s="101"/>
    </row>
    <row r="226" spans="1:4" ht="12.75">
      <c r="A226" s="76"/>
      <c r="B226" s="76"/>
      <c r="C226" s="76"/>
      <c r="D226" s="101"/>
    </row>
    <row r="227" spans="1:4" ht="12.75">
      <c r="A227" s="76"/>
      <c r="B227" s="76"/>
      <c r="C227" s="76"/>
      <c r="D227" s="101"/>
    </row>
    <row r="228" spans="1:4" ht="12.75">
      <c r="A228" s="76"/>
      <c r="B228" s="76"/>
      <c r="C228" s="76"/>
      <c r="D228" s="101"/>
    </row>
    <row r="229" spans="1:4" ht="12.75">
      <c r="A229" s="76"/>
      <c r="B229" s="76"/>
      <c r="C229" s="76"/>
      <c r="D229" s="101"/>
    </row>
    <row r="230" spans="1:4" ht="12.75">
      <c r="A230" s="76"/>
      <c r="B230" s="76"/>
      <c r="C230" s="76"/>
      <c r="D230" s="101"/>
    </row>
    <row r="231" spans="1:4" ht="12.75">
      <c r="A231" s="76"/>
      <c r="B231" s="76"/>
      <c r="C231" s="76"/>
      <c r="D231" s="101"/>
    </row>
    <row r="232" spans="1:4" ht="12.75">
      <c r="A232" s="76"/>
      <c r="B232" s="76"/>
      <c r="C232" s="76"/>
      <c r="D232" s="101"/>
    </row>
    <row r="233" spans="1:4" ht="12.75">
      <c r="A233" s="76"/>
      <c r="B233" s="76"/>
      <c r="C233" s="76"/>
      <c r="D233" s="101"/>
    </row>
    <row r="234" spans="1:4" ht="12.75">
      <c r="A234" s="76"/>
      <c r="B234" s="76"/>
      <c r="C234" s="76"/>
      <c r="D234" s="101"/>
    </row>
    <row r="235" spans="1:4" ht="12.75">
      <c r="A235" s="76"/>
      <c r="B235" s="76"/>
      <c r="C235" s="76"/>
      <c r="D235" s="101"/>
    </row>
    <row r="236" spans="1:4" ht="12.75">
      <c r="A236" s="76"/>
      <c r="B236" s="76"/>
      <c r="C236" s="76"/>
      <c r="D236" s="101"/>
    </row>
    <row r="237" spans="1:4" ht="12.75">
      <c r="A237" s="76"/>
      <c r="B237" s="76"/>
      <c r="C237" s="76"/>
      <c r="D237" s="101"/>
    </row>
    <row r="238" spans="1:4" ht="12.75">
      <c r="A238" s="76"/>
      <c r="B238" s="76"/>
      <c r="C238" s="76"/>
      <c r="D238" s="101"/>
    </row>
    <row r="239" spans="1:4" ht="12.75">
      <c r="A239" s="76"/>
      <c r="B239" s="76"/>
      <c r="C239" s="76"/>
      <c r="D239" s="101"/>
    </row>
    <row r="240" spans="1:4" ht="12.75">
      <c r="A240" s="76"/>
      <c r="B240" s="76"/>
      <c r="C240" s="76"/>
      <c r="D240" s="101"/>
    </row>
    <row r="241" spans="1:4" ht="12.75">
      <c r="A241" s="76"/>
      <c r="B241" s="76"/>
      <c r="C241" s="76"/>
      <c r="D241" s="101"/>
    </row>
    <row r="242" spans="1:4" ht="12.75">
      <c r="A242" s="76"/>
      <c r="B242" s="76"/>
      <c r="C242" s="76"/>
      <c r="D242" s="101"/>
    </row>
    <row r="243" spans="1:4" ht="12.75">
      <c r="A243" s="76"/>
      <c r="B243" s="76"/>
      <c r="C243" s="76"/>
      <c r="D243" s="101"/>
    </row>
    <row r="244" spans="1:4" ht="12.75">
      <c r="A244" s="76"/>
      <c r="B244" s="76"/>
      <c r="C244" s="76"/>
      <c r="D244" s="101"/>
    </row>
    <row r="245" spans="1:4" ht="12.75">
      <c r="A245" s="76"/>
      <c r="B245" s="76"/>
      <c r="C245" s="76"/>
      <c r="D245" s="101"/>
    </row>
    <row r="246" spans="1:4" ht="12.75">
      <c r="A246" s="76"/>
      <c r="B246" s="76"/>
      <c r="C246" s="76"/>
      <c r="D246" s="101"/>
    </row>
    <row r="247" spans="1:4" ht="12.75">
      <c r="A247" s="76"/>
      <c r="B247" s="76"/>
      <c r="C247" s="76"/>
      <c r="D247" s="101"/>
    </row>
    <row r="248" spans="1:4" ht="12.75">
      <c r="A248" s="76"/>
      <c r="B248" s="76"/>
      <c r="C248" s="76"/>
      <c r="D248" s="101"/>
    </row>
    <row r="249" spans="1:4" ht="12.75">
      <c r="A249" s="76"/>
      <c r="B249" s="76"/>
      <c r="C249" s="76"/>
      <c r="D249" s="101"/>
    </row>
    <row r="250" spans="1:4" ht="12.75">
      <c r="A250" s="76"/>
      <c r="B250" s="76"/>
      <c r="C250" s="76"/>
      <c r="D250" s="101"/>
    </row>
    <row r="251" spans="1:4" ht="12.75">
      <c r="A251" s="76"/>
      <c r="B251" s="76"/>
      <c r="C251" s="76"/>
      <c r="D251" s="101"/>
    </row>
    <row r="252" spans="1:4" ht="12.75">
      <c r="A252" s="76"/>
      <c r="B252" s="76"/>
      <c r="C252" s="76"/>
      <c r="D252" s="101"/>
    </row>
    <row r="253" spans="1:4" ht="12.75">
      <c r="A253" s="76"/>
      <c r="B253" s="76"/>
      <c r="C253" s="76"/>
      <c r="D253" s="101"/>
    </row>
    <row r="254" spans="1:4" ht="12.75">
      <c r="A254" s="76"/>
      <c r="B254" s="76"/>
      <c r="C254" s="76"/>
      <c r="D254" s="101"/>
    </row>
    <row r="255" spans="1:4" ht="12.75">
      <c r="A255" s="76"/>
      <c r="B255" s="76"/>
      <c r="C255" s="76"/>
      <c r="D255" s="101"/>
    </row>
    <row r="256" spans="1:4" ht="12.75">
      <c r="A256" s="76"/>
      <c r="B256" s="76"/>
      <c r="C256" s="76"/>
      <c r="D256" s="101"/>
    </row>
    <row r="257" spans="1:4" ht="12.75">
      <c r="A257" s="76"/>
      <c r="B257" s="76"/>
      <c r="C257" s="76"/>
      <c r="D257" s="101"/>
    </row>
    <row r="258" spans="1:4" ht="12.75">
      <c r="A258" s="76"/>
      <c r="B258" s="76"/>
      <c r="C258" s="76"/>
      <c r="D258" s="101"/>
    </row>
    <row r="259" spans="1:4" ht="12.75">
      <c r="A259" s="76"/>
      <c r="B259" s="76"/>
      <c r="C259" s="76"/>
      <c r="D259" s="101"/>
    </row>
    <row r="260" spans="1:4" ht="12.75">
      <c r="A260" s="76"/>
      <c r="B260" s="76"/>
      <c r="C260" s="76"/>
      <c r="D260" s="101"/>
    </row>
    <row r="261" spans="1:4" ht="12.75">
      <c r="A261" s="76"/>
      <c r="B261" s="76"/>
      <c r="C261" s="76"/>
      <c r="D261" s="101"/>
    </row>
    <row r="262" spans="1:4" ht="12.75">
      <c r="A262" s="76"/>
      <c r="B262" s="76"/>
      <c r="C262" s="76"/>
      <c r="D262" s="101"/>
    </row>
    <row r="263" spans="1:4" ht="12.75">
      <c r="A263" s="76"/>
      <c r="B263" s="76"/>
      <c r="C263" s="76"/>
      <c r="D263" s="101"/>
    </row>
    <row r="264" spans="1:4" ht="12.75">
      <c r="A264" s="76"/>
      <c r="B264" s="76"/>
      <c r="C264" s="76"/>
      <c r="D264" s="101"/>
    </row>
    <row r="265" spans="1:4" ht="12.75">
      <c r="A265" s="76"/>
      <c r="B265" s="76"/>
      <c r="C265" s="76"/>
      <c r="D265" s="101"/>
    </row>
    <row r="266" spans="1:4" ht="12.75">
      <c r="A266" s="76"/>
      <c r="B266" s="76"/>
      <c r="C266" s="76"/>
      <c r="D266" s="101"/>
    </row>
    <row r="267" spans="1:4" ht="12.75">
      <c r="A267" s="76"/>
      <c r="B267" s="76"/>
      <c r="C267" s="76"/>
      <c r="D267" s="101"/>
    </row>
    <row r="268" spans="1:4" ht="12.75">
      <c r="A268" s="76"/>
      <c r="B268" s="76"/>
      <c r="C268" s="76"/>
      <c r="D268" s="101"/>
    </row>
    <row r="269" spans="1:4" ht="12.75">
      <c r="A269" s="76"/>
      <c r="B269" s="76"/>
      <c r="C269" s="76"/>
      <c r="D269" s="101"/>
    </row>
    <row r="270" spans="1:4" ht="12.75">
      <c r="A270" s="76"/>
      <c r="B270" s="76"/>
      <c r="C270" s="76"/>
      <c r="D270" s="101"/>
    </row>
    <row r="271" spans="1:4" ht="12.75">
      <c r="A271" s="76"/>
      <c r="B271" s="76"/>
      <c r="C271" s="76"/>
      <c r="D271" s="101"/>
    </row>
    <row r="272" spans="1:4" ht="12.75">
      <c r="A272" s="76"/>
      <c r="B272" s="76"/>
      <c r="C272" s="76"/>
      <c r="D272" s="101"/>
    </row>
    <row r="273" spans="1:4" ht="12.75">
      <c r="A273" s="76"/>
      <c r="B273" s="76"/>
      <c r="C273" s="76"/>
      <c r="D273" s="101"/>
    </row>
    <row r="274" spans="1:4" ht="12.75">
      <c r="A274" s="76"/>
      <c r="B274" s="76"/>
      <c r="C274" s="76"/>
      <c r="D274" s="101"/>
    </row>
    <row r="275" spans="1:4" ht="12.75">
      <c r="A275" s="76"/>
      <c r="B275" s="76"/>
      <c r="C275" s="76"/>
      <c r="D275" s="101"/>
    </row>
    <row r="276" spans="1:4" ht="12.75">
      <c r="A276" s="76"/>
      <c r="B276" s="76"/>
      <c r="C276" s="76"/>
      <c r="D276" s="101"/>
    </row>
    <row r="277" spans="1:4" ht="12.75">
      <c r="A277" s="76"/>
      <c r="B277" s="76"/>
      <c r="C277" s="76"/>
      <c r="D277" s="101"/>
    </row>
    <row r="278" spans="1:4" ht="12.75">
      <c r="A278" s="76"/>
      <c r="B278" s="76"/>
      <c r="C278" s="76"/>
      <c r="D278" s="101"/>
    </row>
    <row r="279" spans="1:4" ht="12.75">
      <c r="A279" s="76"/>
      <c r="B279" s="76"/>
      <c r="C279" s="76"/>
      <c r="D279" s="101"/>
    </row>
    <row r="280" spans="1:4" ht="12.75">
      <c r="A280" s="76"/>
      <c r="B280" s="76"/>
      <c r="C280" s="76"/>
      <c r="D280" s="101"/>
    </row>
    <row r="281" spans="1:4" ht="12.75">
      <c r="A281" s="76"/>
      <c r="B281" s="76"/>
      <c r="C281" s="76"/>
      <c r="D281" s="101"/>
    </row>
    <row r="282" spans="1:4" ht="12.75">
      <c r="A282" s="76"/>
      <c r="B282" s="76"/>
      <c r="C282" s="76"/>
      <c r="D282" s="101"/>
    </row>
    <row r="283" spans="1:4" ht="12.75">
      <c r="A283" s="76"/>
      <c r="B283" s="76"/>
      <c r="C283" s="76"/>
      <c r="D283" s="101"/>
    </row>
    <row r="284" spans="1:4" ht="12.75">
      <c r="A284" s="76"/>
      <c r="B284" s="76"/>
      <c r="C284" s="76"/>
      <c r="D284" s="101"/>
    </row>
    <row r="285" spans="1:4" ht="12.75">
      <c r="A285" s="76"/>
      <c r="B285" s="76"/>
      <c r="C285" s="76"/>
      <c r="D285" s="101"/>
    </row>
    <row r="286" spans="1:4" ht="12.75">
      <c r="A286" s="76"/>
      <c r="B286" s="76"/>
      <c r="C286" s="76"/>
      <c r="D286" s="101"/>
    </row>
    <row r="287" spans="1:4" ht="12.75">
      <c r="A287" s="76"/>
      <c r="B287" s="76"/>
      <c r="C287" s="76"/>
      <c r="D287" s="101"/>
    </row>
    <row r="288" spans="1:4" ht="12.75">
      <c r="A288" s="76"/>
      <c r="B288" s="76"/>
      <c r="C288" s="76"/>
      <c r="D288" s="101"/>
    </row>
    <row r="289" spans="1:4" ht="12.75">
      <c r="A289" s="76"/>
      <c r="B289" s="76"/>
      <c r="C289" s="76"/>
      <c r="D289" s="101"/>
    </row>
    <row r="290" spans="1:4" ht="12.75">
      <c r="A290" s="76"/>
      <c r="B290" s="76"/>
      <c r="C290" s="76"/>
      <c r="D290" s="101"/>
    </row>
    <row r="291" spans="1:4" ht="12.75">
      <c r="A291" s="76"/>
      <c r="B291" s="76"/>
      <c r="C291" s="76"/>
      <c r="D291" s="101"/>
    </row>
    <row r="292" spans="1:4" ht="12.75">
      <c r="A292" s="76"/>
      <c r="B292" s="76"/>
      <c r="C292" s="76"/>
      <c r="D292" s="101"/>
    </row>
    <row r="293" spans="1:4" ht="12.75">
      <c r="A293" s="76"/>
      <c r="B293" s="76"/>
      <c r="C293" s="76"/>
      <c r="D293" s="101"/>
    </row>
    <row r="294" spans="1:4" ht="12.75">
      <c r="A294" s="76"/>
      <c r="B294" s="76"/>
      <c r="C294" s="76"/>
      <c r="D294" s="101"/>
    </row>
    <row r="295" spans="1:4" ht="12.75">
      <c r="A295" s="76"/>
      <c r="B295" s="76"/>
      <c r="C295" s="76"/>
      <c r="D295" s="101"/>
    </row>
    <row r="296" spans="1:4" ht="12.75">
      <c r="A296" s="76"/>
      <c r="B296" s="76"/>
      <c r="C296" s="76"/>
      <c r="D296" s="101"/>
    </row>
    <row r="297" spans="1:4" ht="12.75">
      <c r="A297" s="76"/>
      <c r="B297" s="76"/>
      <c r="C297" s="76"/>
      <c r="D297" s="101"/>
    </row>
    <row r="298" spans="1:4" ht="12.75">
      <c r="A298" s="76"/>
      <c r="B298" s="76"/>
      <c r="C298" s="76"/>
      <c r="D298" s="101"/>
    </row>
    <row r="299" spans="1:4" ht="12.75">
      <c r="A299" s="76"/>
      <c r="B299" s="76"/>
      <c r="C299" s="76"/>
      <c r="D299" s="101"/>
    </row>
    <row r="300" spans="1:4" ht="12.75">
      <c r="A300" s="76"/>
      <c r="B300" s="76"/>
      <c r="C300" s="76"/>
      <c r="D300" s="101"/>
    </row>
    <row r="301" spans="1:4" ht="12.75">
      <c r="A301" s="76"/>
      <c r="B301" s="76"/>
      <c r="C301" s="76"/>
      <c r="D301" s="101"/>
    </row>
    <row r="302" spans="1:4" ht="12.75">
      <c r="A302" s="76"/>
      <c r="B302" s="76"/>
      <c r="C302" s="76"/>
      <c r="D302" s="101"/>
    </row>
    <row r="303" spans="1:4" ht="12.75">
      <c r="A303" s="76"/>
      <c r="B303" s="76"/>
      <c r="C303" s="76"/>
      <c r="D303" s="101"/>
    </row>
    <row r="304" spans="1:4" ht="12.75">
      <c r="A304" s="76"/>
      <c r="B304" s="76"/>
      <c r="C304" s="76"/>
      <c r="D304" s="101"/>
    </row>
    <row r="305" spans="1:4" ht="12.75">
      <c r="A305" s="76"/>
      <c r="B305" s="76"/>
      <c r="C305" s="76"/>
      <c r="D305" s="101"/>
    </row>
    <row r="306" spans="1:4" ht="12.75">
      <c r="A306" s="76"/>
      <c r="B306" s="76"/>
      <c r="C306" s="76"/>
      <c r="D306" s="101"/>
    </row>
    <row r="307" spans="1:4" ht="12.75">
      <c r="A307" s="76"/>
      <c r="B307" s="76"/>
      <c r="C307" s="76"/>
      <c r="D307" s="101"/>
    </row>
    <row r="308" spans="1:4" ht="12.75">
      <c r="A308" s="76"/>
      <c r="B308" s="76"/>
      <c r="C308" s="76"/>
      <c r="D308" s="101"/>
    </row>
    <row r="309" spans="1:4" ht="12.75">
      <c r="A309" s="76"/>
      <c r="B309" s="76"/>
      <c r="C309" s="76"/>
      <c r="D309" s="101"/>
    </row>
    <row r="310" spans="1:4" ht="12.75">
      <c r="A310" s="76"/>
      <c r="B310" s="76"/>
      <c r="C310" s="76"/>
      <c r="D310" s="101"/>
    </row>
    <row r="311" spans="1:4" ht="12.75">
      <c r="A311" s="76"/>
      <c r="B311" s="76"/>
      <c r="C311" s="76"/>
      <c r="D311" s="101"/>
    </row>
    <row r="312" spans="1:4" ht="12.75">
      <c r="A312" s="76"/>
      <c r="B312" s="76"/>
      <c r="C312" s="76"/>
      <c r="D312" s="101"/>
    </row>
    <row r="313" spans="1:4" ht="12.75">
      <c r="A313" s="76"/>
      <c r="B313" s="76"/>
      <c r="C313" s="76"/>
      <c r="D313" s="101"/>
    </row>
    <row r="314" spans="1:4" ht="12.75">
      <c r="A314" s="76"/>
      <c r="B314" s="76"/>
      <c r="C314" s="76"/>
      <c r="D314" s="101"/>
    </row>
    <row r="315" spans="1:4" ht="12.75">
      <c r="A315" s="76"/>
      <c r="B315" s="76"/>
      <c r="C315" s="76"/>
      <c r="D315" s="101"/>
    </row>
    <row r="316" spans="1:4" ht="12.75">
      <c r="A316" s="76"/>
      <c r="B316" s="76"/>
      <c r="C316" s="76"/>
      <c r="D316" s="101"/>
    </row>
    <row r="317" spans="1:4" ht="12.75">
      <c r="A317" s="76"/>
      <c r="B317" s="76"/>
      <c r="C317" s="76"/>
      <c r="D317" s="101"/>
    </row>
    <row r="318" spans="1:4" ht="12.75">
      <c r="A318" s="76"/>
      <c r="B318" s="76"/>
      <c r="C318" s="76"/>
      <c r="D318" s="101"/>
    </row>
    <row r="319" spans="1:4" ht="12.75">
      <c r="A319" s="76"/>
      <c r="B319" s="76"/>
      <c r="C319" s="76"/>
      <c r="D319" s="101"/>
    </row>
  </sheetData>
  <mergeCells count="1">
    <mergeCell ref="A62:D64"/>
  </mergeCells>
  <printOptions/>
  <pageMargins left="1" right="1" top="0.5" bottom="0.5"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E164"/>
  <sheetViews>
    <sheetView workbookViewId="0" topLeftCell="A1">
      <selection activeCell="A5" sqref="A5"/>
    </sheetView>
  </sheetViews>
  <sheetFormatPr defaultColWidth="9.140625" defaultRowHeight="12.75"/>
  <cols>
    <col min="1" max="1" width="56.140625" style="5" customWidth="1"/>
    <col min="2" max="2" width="2.7109375" style="5" customWidth="1"/>
    <col min="3" max="3" width="11.7109375" style="2" customWidth="1"/>
    <col min="4" max="4" width="1.8515625" style="5" customWidth="1"/>
    <col min="5" max="5" width="13.140625" style="5" customWidth="1"/>
    <col min="6" max="16384" width="9.140625" style="5" customWidth="1"/>
  </cols>
  <sheetData>
    <row r="1" ht="12.75">
      <c r="A1" s="7" t="s">
        <v>98</v>
      </c>
    </row>
    <row r="2" ht="12.75">
      <c r="A2" s="8" t="s">
        <v>99</v>
      </c>
    </row>
    <row r="3" ht="12.75">
      <c r="A3" s="22"/>
    </row>
    <row r="4" ht="12.75">
      <c r="A4" s="9" t="s">
        <v>146</v>
      </c>
    </row>
    <row r="5" ht="12.75">
      <c r="A5" s="9" t="s">
        <v>325</v>
      </c>
    </row>
    <row r="6" spans="1:3" ht="12.75">
      <c r="A6" s="9" t="s">
        <v>48</v>
      </c>
      <c r="C6" s="23"/>
    </row>
    <row r="7" spans="1:3" ht="12.75">
      <c r="A7" s="9"/>
      <c r="C7" s="23"/>
    </row>
    <row r="8" spans="1:5" ht="12.75">
      <c r="A8" s="9"/>
      <c r="C8" s="24"/>
      <c r="E8" s="6"/>
    </row>
    <row r="9" spans="1:5" ht="12.75">
      <c r="A9" s="9"/>
      <c r="C9" s="6" t="s">
        <v>55</v>
      </c>
      <c r="D9" s="6"/>
      <c r="E9" s="6" t="s">
        <v>56</v>
      </c>
    </row>
    <row r="10" spans="1:5" ht="12.75">
      <c r="A10" s="9"/>
      <c r="C10" s="6" t="s">
        <v>319</v>
      </c>
      <c r="E10" s="6" t="s">
        <v>319</v>
      </c>
    </row>
    <row r="11" spans="1:5" ht="12.75">
      <c r="A11" s="9"/>
      <c r="B11" s="9"/>
      <c r="C11" s="29" t="s">
        <v>291</v>
      </c>
      <c r="D11" s="29"/>
      <c r="E11" s="29" t="s">
        <v>152</v>
      </c>
    </row>
    <row r="12" spans="1:5" ht="12.75">
      <c r="A12" s="9"/>
      <c r="C12" s="24" t="s">
        <v>41</v>
      </c>
      <c r="D12" s="24"/>
      <c r="E12" s="24" t="s">
        <v>41</v>
      </c>
    </row>
    <row r="13" spans="1:3" ht="12.75">
      <c r="A13" s="9"/>
      <c r="C13" s="23"/>
    </row>
    <row r="14" spans="1:3" ht="12.75">
      <c r="A14" s="9" t="s">
        <v>147</v>
      </c>
      <c r="C14" s="23"/>
    </row>
    <row r="15" spans="1:5" ht="12.75">
      <c r="A15" s="25"/>
      <c r="B15" s="23"/>
      <c r="C15" s="23"/>
      <c r="D15" s="23"/>
      <c r="E15" s="23"/>
    </row>
    <row r="16" spans="1:5" ht="12.75">
      <c r="A16" s="23" t="s">
        <v>72</v>
      </c>
      <c r="B16" s="23"/>
      <c r="C16" s="2">
        <v>6923</v>
      </c>
      <c r="D16" s="2"/>
      <c r="E16" s="38">
        <v>8834</v>
      </c>
    </row>
    <row r="17" spans="1:5" ht="12.75">
      <c r="A17" s="43"/>
      <c r="B17" s="43"/>
      <c r="C17" s="3"/>
      <c r="D17" s="3"/>
      <c r="E17" s="1"/>
    </row>
    <row r="18" spans="1:5" ht="12.75">
      <c r="A18" s="23" t="s">
        <v>109</v>
      </c>
      <c r="B18" s="23"/>
      <c r="D18" s="2"/>
      <c r="E18" s="38"/>
    </row>
    <row r="19" spans="1:5" ht="12.75">
      <c r="A19" s="23" t="s">
        <v>117</v>
      </c>
      <c r="B19" s="23"/>
      <c r="C19" s="2">
        <v>2628</v>
      </c>
      <c r="D19" s="2"/>
      <c r="E19" s="38">
        <v>2774</v>
      </c>
    </row>
    <row r="20" spans="1:5" ht="12.75">
      <c r="A20" s="23" t="s">
        <v>118</v>
      </c>
      <c r="B20" s="23"/>
      <c r="C20" s="31">
        <v>42</v>
      </c>
      <c r="D20" s="2"/>
      <c r="E20" s="39">
        <v>129</v>
      </c>
    </row>
    <row r="21" spans="1:5" ht="12.75">
      <c r="A21" s="23" t="s">
        <v>3</v>
      </c>
      <c r="B21" s="23"/>
      <c r="C21" s="2">
        <f>SUM(C16:C20)</f>
        <v>9593</v>
      </c>
      <c r="D21" s="2"/>
      <c r="E21" s="2">
        <f>SUM(E16:E20)</f>
        <v>11737</v>
      </c>
    </row>
    <row r="22" spans="1:5" ht="12.75">
      <c r="A22" s="23"/>
      <c r="B22" s="23"/>
      <c r="D22" s="2"/>
      <c r="E22" s="2"/>
    </row>
    <row r="23" spans="1:5" ht="12.75">
      <c r="A23" s="23" t="s">
        <v>38</v>
      </c>
      <c r="B23" s="23"/>
      <c r="C23" s="2">
        <v>-4290</v>
      </c>
      <c r="D23" s="2"/>
      <c r="E23" s="38">
        <v>-600</v>
      </c>
    </row>
    <row r="24" spans="1:5" ht="12.75">
      <c r="A24" s="23" t="s">
        <v>124</v>
      </c>
      <c r="B24" s="23"/>
      <c r="C24" s="2">
        <v>-4154</v>
      </c>
      <c r="D24" s="2"/>
      <c r="E24" s="38">
        <v>-2953</v>
      </c>
    </row>
    <row r="25" spans="1:5" ht="12.75">
      <c r="A25" s="23" t="s">
        <v>125</v>
      </c>
      <c r="B25" s="23"/>
      <c r="C25" s="31">
        <v>5656</v>
      </c>
      <c r="D25" s="2"/>
      <c r="E25" s="39">
        <v>-1709</v>
      </c>
    </row>
    <row r="26" spans="1:5" ht="12.75">
      <c r="A26" s="23" t="s">
        <v>310</v>
      </c>
      <c r="B26" s="23"/>
      <c r="C26" s="2">
        <f>SUM(C21:C25)</f>
        <v>6805</v>
      </c>
      <c r="D26" s="2"/>
      <c r="E26" s="2">
        <f>SUM(E21:E25)</f>
        <v>6475</v>
      </c>
    </row>
    <row r="27" spans="1:5" ht="12.75">
      <c r="A27" s="25"/>
      <c r="B27" s="23"/>
      <c r="D27" s="2"/>
      <c r="E27" s="2"/>
    </row>
    <row r="28" spans="1:5" ht="12.75">
      <c r="A28" s="23" t="s">
        <v>111</v>
      </c>
      <c r="B28" s="23"/>
      <c r="C28" s="2">
        <v>152</v>
      </c>
      <c r="D28" s="2"/>
      <c r="E28" s="38">
        <v>177</v>
      </c>
    </row>
    <row r="29" spans="1:5" ht="12.75">
      <c r="A29" s="23" t="s">
        <v>112</v>
      </c>
      <c r="B29" s="23"/>
      <c r="C29" s="2">
        <v>-194</v>
      </c>
      <c r="D29" s="2"/>
      <c r="E29" s="38">
        <v>-306</v>
      </c>
    </row>
    <row r="30" spans="1:5" ht="12.75">
      <c r="A30" s="23" t="s">
        <v>275</v>
      </c>
      <c r="B30" s="23"/>
      <c r="C30" s="2">
        <v>1</v>
      </c>
      <c r="D30" s="2"/>
      <c r="E30" s="38">
        <v>234</v>
      </c>
    </row>
    <row r="31" spans="1:5" ht="12.75">
      <c r="A31" s="23" t="s">
        <v>110</v>
      </c>
      <c r="B31" s="23"/>
      <c r="C31" s="3">
        <v>-1348</v>
      </c>
      <c r="D31" s="3"/>
      <c r="E31" s="1">
        <v>-1661</v>
      </c>
    </row>
    <row r="32" spans="1:5" ht="12.75">
      <c r="A32" s="25" t="s">
        <v>311</v>
      </c>
      <c r="B32" s="23"/>
      <c r="C32" s="95">
        <f>SUM(C26:C31)</f>
        <v>5416</v>
      </c>
      <c r="D32" s="2"/>
      <c r="E32" s="95">
        <f>SUM(E26:E31)</f>
        <v>4919</v>
      </c>
    </row>
    <row r="33" spans="1:5" ht="12.75">
      <c r="A33" s="23"/>
      <c r="B33" s="23"/>
      <c r="C33" s="23"/>
      <c r="D33" s="2"/>
      <c r="E33" s="2"/>
    </row>
    <row r="34" spans="1:5" ht="12.75">
      <c r="A34" s="25" t="s">
        <v>119</v>
      </c>
      <c r="B34" s="23"/>
      <c r="D34" s="2"/>
      <c r="E34" s="2"/>
    </row>
    <row r="35" spans="1:5" ht="12.75">
      <c r="A35" s="23" t="s">
        <v>113</v>
      </c>
      <c r="B35" s="23"/>
      <c r="C35" s="2">
        <v>-14861</v>
      </c>
      <c r="D35" s="2"/>
      <c r="E35" s="38">
        <v>-9145</v>
      </c>
    </row>
    <row r="36" spans="1:5" ht="12.75">
      <c r="A36" s="23" t="s">
        <v>134</v>
      </c>
      <c r="B36" s="23"/>
      <c r="C36" s="2">
        <v>350</v>
      </c>
      <c r="D36" s="2"/>
      <c r="E36" s="38">
        <v>249</v>
      </c>
    </row>
    <row r="37" spans="1:5" ht="12.75">
      <c r="A37" s="25" t="s">
        <v>114</v>
      </c>
      <c r="B37" s="23"/>
      <c r="C37" s="95">
        <f>SUM(C35:C36)</f>
        <v>-14511</v>
      </c>
      <c r="D37" s="2"/>
      <c r="E37" s="75">
        <f>SUM(E35:E36)</f>
        <v>-8896</v>
      </c>
    </row>
    <row r="38" spans="1:5" ht="12.75">
      <c r="A38" s="25"/>
      <c r="B38" s="23"/>
      <c r="D38" s="2"/>
      <c r="E38" s="2"/>
    </row>
    <row r="39" spans="1:5" ht="12.75">
      <c r="A39" s="25" t="s">
        <v>120</v>
      </c>
      <c r="B39" s="23"/>
      <c r="D39" s="2"/>
      <c r="E39" s="2"/>
    </row>
    <row r="40" spans="1:5" ht="12.75">
      <c r="A40" s="25"/>
      <c r="B40" s="23"/>
      <c r="D40" s="2"/>
      <c r="E40" s="2"/>
    </row>
    <row r="41" spans="1:5" ht="12.75">
      <c r="A41" s="23" t="s">
        <v>276</v>
      </c>
      <c r="B41" s="23"/>
      <c r="C41" s="2">
        <v>-2037</v>
      </c>
      <c r="D41" s="2"/>
      <c r="E41" s="2">
        <v>0</v>
      </c>
    </row>
    <row r="42" spans="1:5" ht="12.75">
      <c r="A42" s="23" t="s">
        <v>309</v>
      </c>
      <c r="B42" s="23"/>
      <c r="C42" s="2">
        <v>-6</v>
      </c>
      <c r="D42" s="2"/>
      <c r="E42" s="1">
        <v>-6</v>
      </c>
    </row>
    <row r="43" spans="1:5" ht="12.75">
      <c r="A43" s="23" t="s">
        <v>272</v>
      </c>
      <c r="B43" s="23"/>
      <c r="C43" s="2">
        <v>2500</v>
      </c>
      <c r="D43" s="2"/>
      <c r="E43" s="1">
        <v>4000</v>
      </c>
    </row>
    <row r="44" spans="1:5" ht="12.75">
      <c r="A44" s="23" t="s">
        <v>116</v>
      </c>
      <c r="B44" s="23"/>
      <c r="C44" s="2">
        <v>-393</v>
      </c>
      <c r="D44" s="2"/>
      <c r="E44" s="1">
        <v>-603</v>
      </c>
    </row>
    <row r="45" spans="1:5" ht="12.75">
      <c r="A45" s="23" t="s">
        <v>115</v>
      </c>
      <c r="B45" s="23"/>
      <c r="C45" s="2">
        <v>-914</v>
      </c>
      <c r="D45" s="2"/>
      <c r="E45" s="38">
        <v>-1434</v>
      </c>
    </row>
    <row r="46" spans="1:5" ht="12.75">
      <c r="A46" s="23" t="s">
        <v>153</v>
      </c>
      <c r="B46" s="23"/>
      <c r="C46" s="2">
        <v>0</v>
      </c>
      <c r="D46" s="2"/>
      <c r="E46" s="38">
        <v>15188</v>
      </c>
    </row>
    <row r="47" spans="1:5" ht="12.75">
      <c r="A47" s="23" t="s">
        <v>128</v>
      </c>
      <c r="B47" s="23"/>
      <c r="C47" s="2">
        <v>0</v>
      </c>
      <c r="D47" s="2"/>
      <c r="E47" s="38">
        <v>-1622</v>
      </c>
    </row>
    <row r="48" spans="1:5" ht="12.75">
      <c r="A48" s="25" t="s">
        <v>312</v>
      </c>
      <c r="B48" s="23"/>
      <c r="C48" s="95">
        <f>SUM(C41:C47)</f>
        <v>-850</v>
      </c>
      <c r="D48" s="2"/>
      <c r="E48" s="95">
        <f>SUM(E41:E47)</f>
        <v>15523</v>
      </c>
    </row>
    <row r="49" spans="1:5" ht="12.75">
      <c r="A49" s="23"/>
      <c r="B49" s="23"/>
      <c r="D49" s="2"/>
      <c r="E49" s="3"/>
    </row>
    <row r="50" spans="1:5" ht="12.75">
      <c r="A50" s="23" t="s">
        <v>73</v>
      </c>
      <c r="B50" s="23"/>
      <c r="C50" s="2">
        <f>+C48+C37+C32</f>
        <v>-9945</v>
      </c>
      <c r="D50" s="2"/>
      <c r="E50" s="2">
        <f>+E48+E37+E32</f>
        <v>11546</v>
      </c>
    </row>
    <row r="51" spans="1:5" ht="12.75">
      <c r="A51" s="23" t="s">
        <v>4</v>
      </c>
      <c r="B51" s="23"/>
      <c r="C51" s="97">
        <v>17210</v>
      </c>
      <c r="D51" s="2"/>
      <c r="E51" s="38">
        <v>5664</v>
      </c>
    </row>
    <row r="52" spans="1:5" ht="12.75">
      <c r="A52" s="25" t="s">
        <v>241</v>
      </c>
      <c r="B52" s="23"/>
      <c r="C52" s="95">
        <f>+C50+C51</f>
        <v>7265</v>
      </c>
      <c r="D52" s="2"/>
      <c r="E52" s="75">
        <f>+E50+E51</f>
        <v>17210</v>
      </c>
    </row>
    <row r="53" spans="1:5" ht="12.75">
      <c r="A53" s="23"/>
      <c r="B53" s="23"/>
      <c r="D53" s="2"/>
      <c r="E53" s="2"/>
    </row>
    <row r="54" spans="1:5" ht="12.75" hidden="1">
      <c r="A54" s="25" t="s">
        <v>33</v>
      </c>
      <c r="B54" s="23"/>
      <c r="C54" s="30"/>
      <c r="D54" s="23"/>
      <c r="E54" s="3"/>
    </row>
    <row r="55" spans="1:5" ht="12.75" hidden="1">
      <c r="A55" s="23"/>
      <c r="B55" s="23"/>
      <c r="C55" s="30"/>
      <c r="D55" s="23"/>
      <c r="E55" s="3"/>
    </row>
    <row r="56" spans="1:5" ht="12.75" hidden="1">
      <c r="A56" s="23" t="s">
        <v>34</v>
      </c>
      <c r="B56" s="23"/>
      <c r="C56" s="30"/>
      <c r="D56" s="23"/>
      <c r="E56" s="1" t="s">
        <v>75</v>
      </c>
    </row>
    <row r="57" spans="1:5" ht="12.75" hidden="1">
      <c r="A57" s="23" t="s">
        <v>35</v>
      </c>
      <c r="B57" s="23"/>
      <c r="C57" s="30"/>
      <c r="D57" s="23"/>
      <c r="E57" s="1" t="s">
        <v>75</v>
      </c>
    </row>
    <row r="58" spans="1:5" ht="13.5" hidden="1" thickBot="1">
      <c r="A58" s="23"/>
      <c r="B58" s="23"/>
      <c r="C58" s="69">
        <v>3631</v>
      </c>
      <c r="D58" s="23"/>
      <c r="E58" s="40" t="s">
        <v>75</v>
      </c>
    </row>
    <row r="59" spans="1:5" ht="13.5" hidden="1" thickTop="1">
      <c r="A59" s="23"/>
      <c r="B59" s="23"/>
      <c r="C59" s="30"/>
      <c r="D59" s="23"/>
      <c r="E59" s="3"/>
    </row>
    <row r="60" spans="1:5" ht="12.75" hidden="1">
      <c r="A60" s="23"/>
      <c r="B60" s="23"/>
      <c r="C60" s="30"/>
      <c r="D60" s="23"/>
      <c r="E60" s="3"/>
    </row>
    <row r="61" spans="1:5" ht="12.75">
      <c r="A61" s="23"/>
      <c r="B61" s="23"/>
      <c r="C61" s="30"/>
      <c r="D61" s="23"/>
      <c r="E61" s="3"/>
    </row>
    <row r="62" spans="1:5" ht="12.75">
      <c r="A62" s="144" t="s">
        <v>327</v>
      </c>
      <c r="B62" s="144"/>
      <c r="C62" s="144"/>
      <c r="D62" s="144"/>
      <c r="E62" s="144"/>
    </row>
    <row r="63" spans="1:5" ht="12.75">
      <c r="A63" s="144"/>
      <c r="B63" s="144"/>
      <c r="C63" s="144"/>
      <c r="D63" s="144"/>
      <c r="E63" s="144"/>
    </row>
    <row r="64" spans="1:5" ht="12.75">
      <c r="A64" s="57" t="s">
        <v>238</v>
      </c>
      <c r="B64" s="114"/>
      <c r="C64" s="118">
        <v>-40</v>
      </c>
      <c r="D64" s="114"/>
      <c r="E64" s="118">
        <v>0</v>
      </c>
    </row>
    <row r="65" spans="1:5" ht="12.75">
      <c r="A65" s="57" t="s">
        <v>34</v>
      </c>
      <c r="B65" s="57"/>
      <c r="C65" s="66">
        <v>4720</v>
      </c>
      <c r="D65" s="57"/>
      <c r="E65" s="98">
        <v>10127</v>
      </c>
    </row>
    <row r="66" spans="1:5" ht="12.75">
      <c r="A66" s="79" t="s">
        <v>173</v>
      </c>
      <c r="B66" s="79"/>
      <c r="C66" s="121">
        <v>2585</v>
      </c>
      <c r="D66" s="77"/>
      <c r="E66" s="122">
        <v>6083</v>
      </c>
    </row>
    <row r="67" spans="1:5" ht="12.75">
      <c r="A67" s="79" t="s">
        <v>15</v>
      </c>
      <c r="B67" s="79"/>
      <c r="C67" s="80">
        <v>212</v>
      </c>
      <c r="D67" s="79"/>
      <c r="E67" s="87">
        <v>1206</v>
      </c>
    </row>
    <row r="68" spans="3:5" ht="12.75">
      <c r="C68" s="123">
        <f>SUM(C64:C67)</f>
        <v>7477</v>
      </c>
      <c r="E68" s="123">
        <f>SUM(E64:E67)</f>
        <v>17416</v>
      </c>
    </row>
    <row r="69" spans="1:5" ht="12.75">
      <c r="A69" s="79" t="s">
        <v>137</v>
      </c>
      <c r="B69" s="79"/>
      <c r="C69" s="81">
        <v>-212</v>
      </c>
      <c r="D69" s="79"/>
      <c r="E69" s="86">
        <v>-206</v>
      </c>
    </row>
    <row r="70" spans="1:5" ht="13.5" thickBot="1">
      <c r="A70" s="79"/>
      <c r="B70" s="79"/>
      <c r="C70" s="82">
        <f>+C68+C69</f>
        <v>7265</v>
      </c>
      <c r="D70" s="79"/>
      <c r="E70" s="88">
        <f>+E69+E68</f>
        <v>17210</v>
      </c>
    </row>
    <row r="71" spans="1:5" ht="13.5" thickTop="1">
      <c r="A71" s="79"/>
      <c r="B71" s="79"/>
      <c r="C71" s="84"/>
      <c r="D71" s="79"/>
      <c r="E71" s="85"/>
    </row>
    <row r="72" spans="1:5" ht="12.75">
      <c r="A72" s="79" t="s">
        <v>326</v>
      </c>
      <c r="B72" s="79"/>
      <c r="C72" s="84"/>
      <c r="D72" s="79"/>
      <c r="E72" s="85"/>
    </row>
    <row r="73" spans="1:5" ht="12.75">
      <c r="A73" s="5" t="s">
        <v>154</v>
      </c>
      <c r="C73" s="3"/>
      <c r="E73" s="12"/>
    </row>
    <row r="74" spans="1:5" ht="12.75">
      <c r="A74" s="76"/>
      <c r="B74" s="76"/>
      <c r="C74" s="30"/>
      <c r="D74" s="76"/>
      <c r="E74" s="12"/>
    </row>
    <row r="75" spans="1:5" ht="12.75">
      <c r="A75" s="145" t="s">
        <v>254</v>
      </c>
      <c r="B75" s="145"/>
      <c r="C75" s="145"/>
      <c r="D75" s="145"/>
      <c r="E75" s="145"/>
    </row>
    <row r="76" spans="1:5" ht="12.75">
      <c r="A76" s="145"/>
      <c r="B76" s="145"/>
      <c r="C76" s="145"/>
      <c r="D76" s="145"/>
      <c r="E76" s="145"/>
    </row>
    <row r="77" spans="1:5" ht="12.75">
      <c r="A77" s="145"/>
      <c r="B77" s="145"/>
      <c r="C77" s="145"/>
      <c r="D77" s="145"/>
      <c r="E77" s="145"/>
    </row>
    <row r="78" spans="1:5" ht="12.75">
      <c r="A78" s="76"/>
      <c r="B78" s="76"/>
      <c r="C78" s="3"/>
      <c r="D78" s="76"/>
      <c r="E78" s="12"/>
    </row>
    <row r="79" spans="1:5" ht="12.75">
      <c r="A79" s="145"/>
      <c r="B79" s="145"/>
      <c r="C79" s="145"/>
      <c r="D79" s="145"/>
      <c r="E79" s="145"/>
    </row>
    <row r="80" spans="1:5" ht="12.75">
      <c r="A80" s="77"/>
      <c r="B80" s="77"/>
      <c r="C80" s="77"/>
      <c r="D80" s="77"/>
      <c r="E80" s="77"/>
    </row>
    <row r="81" spans="1:5" ht="12.75">
      <c r="A81" s="77"/>
      <c r="B81" s="77"/>
      <c r="C81" s="3"/>
      <c r="D81" s="77"/>
      <c r="E81" s="78"/>
    </row>
    <row r="82" spans="1:5" ht="12.75">
      <c r="A82" s="77"/>
      <c r="B82" s="77"/>
      <c r="C82" s="3"/>
      <c r="D82" s="77"/>
      <c r="E82" s="78"/>
    </row>
    <row r="83" spans="1:5" ht="12.75">
      <c r="A83" s="77"/>
      <c r="B83" s="77"/>
      <c r="C83" s="3"/>
      <c r="D83" s="77"/>
      <c r="E83" s="78"/>
    </row>
    <row r="84" spans="1:5" ht="12.75">
      <c r="A84" s="77"/>
      <c r="B84" s="77"/>
      <c r="C84" s="3"/>
      <c r="D84" s="77"/>
      <c r="E84" s="78"/>
    </row>
    <row r="85" spans="1:5" ht="12.75">
      <c r="A85" s="77"/>
      <c r="B85" s="77"/>
      <c r="C85" s="78"/>
      <c r="D85" s="77"/>
      <c r="E85" s="77"/>
    </row>
    <row r="86" spans="1:5" ht="12.75">
      <c r="A86" s="77"/>
      <c r="B86" s="77"/>
      <c r="C86" s="77"/>
      <c r="D86" s="77"/>
      <c r="E86" s="77"/>
    </row>
    <row r="87" spans="1:5" ht="12.75">
      <c r="A87" s="145"/>
      <c r="B87" s="145"/>
      <c r="C87" s="145"/>
      <c r="D87" s="145"/>
      <c r="E87" s="145"/>
    </row>
    <row r="88" spans="1:5" ht="12.75">
      <c r="A88" s="145"/>
      <c r="B88" s="145"/>
      <c r="C88" s="145"/>
      <c r="D88" s="145"/>
      <c r="E88" s="145"/>
    </row>
    <row r="89" spans="1:5" ht="12.75">
      <c r="A89" s="145"/>
      <c r="B89" s="145"/>
      <c r="C89" s="145"/>
      <c r="D89" s="145"/>
      <c r="E89" s="145"/>
    </row>
    <row r="90" spans="1:5" ht="12.75" customHeight="1">
      <c r="A90" s="77"/>
      <c r="B90" s="77"/>
      <c r="C90" s="77"/>
      <c r="D90" s="77"/>
      <c r="E90" s="77"/>
    </row>
    <row r="91" spans="1:5" ht="12.75">
      <c r="A91" s="145"/>
      <c r="B91" s="145"/>
      <c r="C91" s="145"/>
      <c r="D91" s="145"/>
      <c r="E91" s="145"/>
    </row>
    <row r="92" spans="1:5" ht="12.75">
      <c r="A92" s="145"/>
      <c r="B92" s="145"/>
      <c r="C92" s="145"/>
      <c r="D92" s="145"/>
      <c r="E92" s="145"/>
    </row>
    <row r="93" spans="1:5" ht="12.75">
      <c r="A93" s="145"/>
      <c r="B93" s="145"/>
      <c r="C93" s="145"/>
      <c r="D93" s="145"/>
      <c r="E93" s="145"/>
    </row>
    <row r="94" spans="1:5" ht="12.75" customHeight="1">
      <c r="A94" s="76"/>
      <c r="B94" s="76"/>
      <c r="C94" s="3"/>
      <c r="D94" s="76"/>
      <c r="E94" s="76"/>
    </row>
    <row r="95" spans="1:5" ht="12.75">
      <c r="A95" s="76"/>
      <c r="B95" s="76"/>
      <c r="C95" s="3"/>
      <c r="D95" s="76"/>
      <c r="E95" s="76"/>
    </row>
    <row r="96" spans="1:5" ht="12.75">
      <c r="A96" s="76"/>
      <c r="B96" s="76"/>
      <c r="C96" s="3"/>
      <c r="D96" s="76"/>
      <c r="E96" s="76"/>
    </row>
    <row r="97" spans="1:5" ht="12.75">
      <c r="A97" s="76"/>
      <c r="B97" s="76"/>
      <c r="C97" s="3"/>
      <c r="D97" s="76"/>
      <c r="E97" s="76"/>
    </row>
    <row r="98" spans="1:5" ht="12.75">
      <c r="A98" s="76"/>
      <c r="B98" s="76"/>
      <c r="C98" s="3"/>
      <c r="D98" s="76"/>
      <c r="E98" s="76"/>
    </row>
    <row r="99" spans="1:5" ht="12.75">
      <c r="A99" s="76"/>
      <c r="B99" s="76"/>
      <c r="C99" s="3"/>
      <c r="D99" s="76"/>
      <c r="E99" s="76"/>
    </row>
    <row r="100" spans="1:5" ht="12.75">
      <c r="A100" s="76"/>
      <c r="B100" s="76"/>
      <c r="C100" s="3"/>
      <c r="D100" s="76"/>
      <c r="E100" s="76"/>
    </row>
    <row r="101" spans="1:5" ht="12.75">
      <c r="A101" s="76"/>
      <c r="B101" s="76"/>
      <c r="C101" s="3"/>
      <c r="D101" s="76"/>
      <c r="E101" s="76"/>
    </row>
    <row r="102" spans="1:5" ht="12.75">
      <c r="A102" s="76"/>
      <c r="B102" s="76"/>
      <c r="C102" s="3"/>
      <c r="D102" s="76"/>
      <c r="E102" s="76"/>
    </row>
    <row r="103" spans="1:5" ht="12.75">
      <c r="A103" s="76"/>
      <c r="B103" s="76"/>
      <c r="C103" s="3"/>
      <c r="D103" s="76"/>
      <c r="E103" s="76"/>
    </row>
    <row r="104" spans="1:5" ht="12.75">
      <c r="A104" s="76"/>
      <c r="B104" s="76"/>
      <c r="C104" s="3"/>
      <c r="D104" s="76"/>
      <c r="E104" s="76"/>
    </row>
    <row r="105" spans="1:5" ht="12.75">
      <c r="A105" s="76"/>
      <c r="B105" s="76"/>
      <c r="C105" s="3"/>
      <c r="D105" s="76"/>
      <c r="E105" s="76"/>
    </row>
    <row r="106" spans="1:5" ht="12.75">
      <c r="A106" s="76"/>
      <c r="B106" s="76"/>
      <c r="C106" s="3"/>
      <c r="D106" s="76"/>
      <c r="E106" s="76"/>
    </row>
    <row r="107" spans="1:5" ht="12.75">
      <c r="A107" s="76"/>
      <c r="B107" s="76"/>
      <c r="C107" s="3"/>
      <c r="D107" s="76"/>
      <c r="E107" s="76"/>
    </row>
    <row r="108" spans="1:5" ht="12.75">
      <c r="A108" s="76"/>
      <c r="B108" s="76"/>
      <c r="C108" s="3"/>
      <c r="D108" s="76"/>
      <c r="E108" s="76"/>
    </row>
    <row r="109" spans="1:5" ht="12.75">
      <c r="A109" s="76"/>
      <c r="B109" s="76"/>
      <c r="C109" s="3"/>
      <c r="D109" s="76"/>
      <c r="E109" s="76"/>
    </row>
    <row r="110" spans="1:5" ht="12.75">
      <c r="A110" s="76"/>
      <c r="B110" s="76"/>
      <c r="C110" s="3"/>
      <c r="D110" s="76"/>
      <c r="E110" s="76"/>
    </row>
    <row r="111" spans="1:5" ht="12.75">
      <c r="A111" s="76"/>
      <c r="B111" s="76"/>
      <c r="C111" s="3"/>
      <c r="D111" s="76"/>
      <c r="E111" s="76"/>
    </row>
    <row r="112" spans="1:5" ht="12.75">
      <c r="A112" s="76"/>
      <c r="B112" s="76"/>
      <c r="C112" s="3"/>
      <c r="D112" s="76"/>
      <c r="E112" s="76"/>
    </row>
    <row r="113" spans="1:5" ht="12.75">
      <c r="A113" s="76"/>
      <c r="B113" s="76"/>
      <c r="C113" s="3"/>
      <c r="D113" s="76"/>
      <c r="E113" s="76"/>
    </row>
    <row r="114" spans="1:5" ht="12.75">
      <c r="A114" s="76"/>
      <c r="B114" s="76"/>
      <c r="C114" s="3"/>
      <c r="D114" s="76"/>
      <c r="E114" s="76"/>
    </row>
    <row r="115" spans="1:5" ht="12.75">
      <c r="A115" s="76"/>
      <c r="B115" s="76"/>
      <c r="C115" s="3"/>
      <c r="D115" s="76"/>
      <c r="E115" s="76"/>
    </row>
    <row r="116" spans="1:5" ht="12.75">
      <c r="A116" s="76"/>
      <c r="B116" s="76"/>
      <c r="C116" s="3"/>
      <c r="D116" s="76"/>
      <c r="E116" s="76"/>
    </row>
    <row r="117" spans="1:5" ht="12.75">
      <c r="A117" s="76"/>
      <c r="B117" s="76"/>
      <c r="C117" s="3"/>
      <c r="D117" s="76"/>
      <c r="E117" s="76"/>
    </row>
    <row r="118" spans="1:5" ht="12.75">
      <c r="A118" s="76"/>
      <c r="B118" s="76"/>
      <c r="C118" s="3"/>
      <c r="D118" s="76"/>
      <c r="E118" s="76"/>
    </row>
    <row r="119" spans="1:5" ht="12.75">
      <c r="A119" s="76"/>
      <c r="B119" s="76"/>
      <c r="C119" s="3"/>
      <c r="D119" s="76"/>
      <c r="E119" s="76"/>
    </row>
    <row r="120" spans="1:5" ht="12.75">
      <c r="A120" s="76"/>
      <c r="B120" s="76"/>
      <c r="C120" s="3"/>
      <c r="D120" s="76"/>
      <c r="E120" s="76"/>
    </row>
    <row r="121" spans="1:5" ht="12.75">
      <c r="A121" s="76"/>
      <c r="B121" s="76"/>
      <c r="C121" s="3"/>
      <c r="D121" s="76"/>
      <c r="E121" s="76"/>
    </row>
    <row r="122" spans="1:5" ht="12.75">
      <c r="A122" s="76"/>
      <c r="B122" s="76"/>
      <c r="C122" s="3"/>
      <c r="D122" s="76"/>
      <c r="E122" s="76"/>
    </row>
    <row r="123" spans="1:5" ht="12.75">
      <c r="A123" s="76"/>
      <c r="B123" s="76"/>
      <c r="C123" s="3"/>
      <c r="D123" s="76"/>
      <c r="E123" s="76"/>
    </row>
    <row r="124" spans="1:5" ht="12.75">
      <c r="A124" s="76"/>
      <c r="B124" s="76"/>
      <c r="C124" s="3"/>
      <c r="D124" s="76"/>
      <c r="E124" s="76"/>
    </row>
    <row r="125" spans="1:5" ht="12.75">
      <c r="A125" s="76"/>
      <c r="B125" s="76"/>
      <c r="C125" s="3"/>
      <c r="D125" s="76"/>
      <c r="E125" s="76"/>
    </row>
    <row r="126" spans="1:5" ht="12.75">
      <c r="A126" s="76"/>
      <c r="B126" s="76"/>
      <c r="C126" s="3"/>
      <c r="D126" s="76"/>
      <c r="E126" s="76"/>
    </row>
    <row r="127" spans="1:5" ht="12.75">
      <c r="A127" s="76"/>
      <c r="B127" s="76"/>
      <c r="C127" s="3"/>
      <c r="D127" s="76"/>
      <c r="E127" s="76"/>
    </row>
    <row r="128" spans="1:5" ht="12.75">
      <c r="A128" s="76"/>
      <c r="B128" s="76"/>
      <c r="C128" s="3"/>
      <c r="D128" s="76"/>
      <c r="E128" s="76"/>
    </row>
    <row r="129" spans="1:5" ht="12.75">
      <c r="A129" s="76"/>
      <c r="B129" s="76"/>
      <c r="C129" s="3"/>
      <c r="D129" s="76"/>
      <c r="E129" s="76"/>
    </row>
    <row r="130" spans="1:5" ht="12.75">
      <c r="A130" s="76"/>
      <c r="B130" s="76"/>
      <c r="C130" s="3"/>
      <c r="D130" s="76"/>
      <c r="E130" s="76"/>
    </row>
    <row r="131" spans="1:5" ht="12.75">
      <c r="A131" s="76"/>
      <c r="B131" s="76"/>
      <c r="C131" s="3"/>
      <c r="D131" s="76"/>
      <c r="E131" s="76"/>
    </row>
    <row r="132" spans="1:5" ht="12.75">
      <c r="A132" s="76"/>
      <c r="B132" s="76"/>
      <c r="C132" s="3"/>
      <c r="D132" s="76"/>
      <c r="E132" s="76"/>
    </row>
    <row r="133" spans="1:5" ht="12.75">
      <c r="A133" s="76"/>
      <c r="B133" s="76"/>
      <c r="C133" s="3"/>
      <c r="D133" s="76"/>
      <c r="E133" s="76"/>
    </row>
    <row r="134" spans="1:5" ht="12.75">
      <c r="A134" s="76"/>
      <c r="B134" s="76"/>
      <c r="C134" s="3"/>
      <c r="D134" s="76"/>
      <c r="E134" s="76"/>
    </row>
    <row r="135" spans="1:5" ht="12.75">
      <c r="A135" s="76"/>
      <c r="B135" s="76"/>
      <c r="C135" s="3"/>
      <c r="D135" s="76"/>
      <c r="E135" s="76"/>
    </row>
    <row r="136" spans="1:5" ht="12.75">
      <c r="A136" s="76"/>
      <c r="B136" s="76"/>
      <c r="C136" s="3"/>
      <c r="D136" s="76"/>
      <c r="E136" s="76"/>
    </row>
    <row r="137" spans="1:5" ht="12.75">
      <c r="A137" s="76"/>
      <c r="B137" s="76"/>
      <c r="C137" s="3"/>
      <c r="D137" s="76"/>
      <c r="E137" s="76"/>
    </row>
    <row r="138" spans="1:5" ht="12.75">
      <c r="A138" s="76"/>
      <c r="B138" s="76"/>
      <c r="C138" s="3"/>
      <c r="D138" s="76"/>
      <c r="E138" s="76"/>
    </row>
    <row r="139" spans="1:5" ht="12.75">
      <c r="A139" s="76"/>
      <c r="B139" s="76"/>
      <c r="C139" s="3"/>
      <c r="D139" s="76"/>
      <c r="E139" s="76"/>
    </row>
    <row r="140" spans="1:5" ht="12.75">
      <c r="A140" s="76"/>
      <c r="B140" s="76"/>
      <c r="C140" s="3"/>
      <c r="D140" s="76"/>
      <c r="E140" s="76"/>
    </row>
    <row r="141" spans="1:5" ht="12.75">
      <c r="A141" s="76"/>
      <c r="B141" s="76"/>
      <c r="C141" s="3"/>
      <c r="D141" s="76"/>
      <c r="E141" s="76"/>
    </row>
    <row r="142" spans="1:5" ht="12.75">
      <c r="A142" s="76"/>
      <c r="B142" s="76"/>
      <c r="C142" s="3"/>
      <c r="D142" s="76"/>
      <c r="E142" s="76"/>
    </row>
    <row r="143" spans="1:5" ht="12.75">
      <c r="A143" s="76"/>
      <c r="B143" s="76"/>
      <c r="C143" s="3"/>
      <c r="D143" s="76"/>
      <c r="E143" s="76"/>
    </row>
    <row r="144" spans="1:5" ht="12.75">
      <c r="A144" s="76"/>
      <c r="B144" s="76"/>
      <c r="C144" s="3"/>
      <c r="D144" s="76"/>
      <c r="E144" s="76"/>
    </row>
    <row r="145" spans="1:5" ht="12.75">
      <c r="A145" s="76"/>
      <c r="B145" s="76"/>
      <c r="C145" s="3"/>
      <c r="D145" s="76"/>
      <c r="E145" s="76"/>
    </row>
    <row r="146" spans="1:5" ht="12.75">
      <c r="A146" s="76"/>
      <c r="B146" s="76"/>
      <c r="C146" s="3"/>
      <c r="D146" s="76"/>
      <c r="E146" s="76"/>
    </row>
    <row r="147" spans="1:5" ht="12.75">
      <c r="A147" s="76"/>
      <c r="B147" s="76"/>
      <c r="C147" s="3"/>
      <c r="D147" s="76"/>
      <c r="E147" s="76"/>
    </row>
    <row r="148" spans="1:5" ht="12.75">
      <c r="A148" s="76"/>
      <c r="B148" s="76"/>
      <c r="C148" s="3"/>
      <c r="D148" s="76"/>
      <c r="E148" s="76"/>
    </row>
    <row r="149" spans="1:5" ht="12.75">
      <c r="A149" s="76"/>
      <c r="B149" s="76"/>
      <c r="C149" s="3"/>
      <c r="D149" s="76"/>
      <c r="E149" s="76"/>
    </row>
    <row r="150" spans="1:5" ht="12.75">
      <c r="A150" s="76"/>
      <c r="B150" s="76"/>
      <c r="C150" s="3"/>
      <c r="D150" s="76"/>
      <c r="E150" s="76"/>
    </row>
    <row r="151" spans="1:5" ht="12.75">
      <c r="A151" s="76"/>
      <c r="B151" s="76"/>
      <c r="C151" s="3"/>
      <c r="D151" s="76"/>
      <c r="E151" s="76"/>
    </row>
    <row r="152" spans="1:5" ht="12.75">
      <c r="A152" s="76"/>
      <c r="B152" s="76"/>
      <c r="C152" s="3"/>
      <c r="D152" s="76"/>
      <c r="E152" s="76"/>
    </row>
    <row r="153" spans="1:5" ht="12.75">
      <c r="A153" s="76"/>
      <c r="B153" s="76"/>
      <c r="C153" s="3"/>
      <c r="D153" s="76"/>
      <c r="E153" s="76"/>
    </row>
    <row r="154" spans="1:5" ht="12.75">
      <c r="A154" s="76"/>
      <c r="B154" s="76"/>
      <c r="C154" s="3"/>
      <c r="D154" s="76"/>
      <c r="E154" s="76"/>
    </row>
    <row r="155" spans="1:5" ht="12.75">
      <c r="A155" s="76"/>
      <c r="B155" s="76"/>
      <c r="C155" s="3"/>
      <c r="D155" s="76"/>
      <c r="E155" s="76"/>
    </row>
    <row r="156" spans="1:5" ht="12.75">
      <c r="A156" s="76"/>
      <c r="B156" s="76"/>
      <c r="C156" s="3"/>
      <c r="D156" s="76"/>
      <c r="E156" s="76"/>
    </row>
    <row r="157" spans="1:5" ht="12.75">
      <c r="A157" s="76"/>
      <c r="B157" s="76"/>
      <c r="C157" s="3"/>
      <c r="D157" s="76"/>
      <c r="E157" s="76"/>
    </row>
    <row r="158" spans="1:5" ht="12.75">
      <c r="A158" s="76"/>
      <c r="B158" s="76"/>
      <c r="C158" s="3"/>
      <c r="D158" s="76"/>
      <c r="E158" s="76"/>
    </row>
    <row r="159" spans="1:5" ht="12.75">
      <c r="A159" s="76"/>
      <c r="B159" s="76"/>
      <c r="C159" s="3"/>
      <c r="D159" s="76"/>
      <c r="E159" s="76"/>
    </row>
    <row r="160" spans="1:5" ht="12.75">
      <c r="A160" s="76"/>
      <c r="B160" s="76"/>
      <c r="C160" s="3"/>
      <c r="D160" s="76"/>
      <c r="E160" s="76"/>
    </row>
    <row r="161" spans="1:5" ht="12.75">
      <c r="A161" s="76"/>
      <c r="B161" s="76"/>
      <c r="C161" s="3"/>
      <c r="D161" s="76"/>
      <c r="E161" s="76"/>
    </row>
    <row r="162" spans="1:5" ht="12.75">
      <c r="A162" s="76"/>
      <c r="B162" s="76"/>
      <c r="C162" s="3"/>
      <c r="D162" s="76"/>
      <c r="E162" s="76"/>
    </row>
    <row r="163" spans="1:5" ht="12.75">
      <c r="A163" s="76"/>
      <c r="B163" s="76"/>
      <c r="C163" s="3"/>
      <c r="D163" s="76"/>
      <c r="E163" s="76"/>
    </row>
    <row r="164" spans="1:5" ht="12.75">
      <c r="A164" s="76"/>
      <c r="B164" s="76"/>
      <c r="C164" s="3"/>
      <c r="D164" s="76"/>
      <c r="E164" s="76"/>
    </row>
  </sheetData>
  <mergeCells count="5">
    <mergeCell ref="A62:E63"/>
    <mergeCell ref="A79:E79"/>
    <mergeCell ref="A87:E89"/>
    <mergeCell ref="A91:E93"/>
    <mergeCell ref="A75:E77"/>
  </mergeCells>
  <printOptions/>
  <pageMargins left="1" right="1" top="0.5" bottom="0.5" header="0.5" footer="0.5"/>
  <pageSetup horizontalDpi="1200" verticalDpi="12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H99"/>
  <sheetViews>
    <sheetView workbookViewId="0" topLeftCell="A1">
      <selection activeCell="A10" sqref="A10"/>
    </sheetView>
  </sheetViews>
  <sheetFormatPr defaultColWidth="9.140625" defaultRowHeight="12.75"/>
  <cols>
    <col min="1" max="1" width="30.00390625" style="5" customWidth="1"/>
    <col min="2" max="2" width="8.28125" style="5" customWidth="1"/>
    <col min="3" max="4" width="10.421875" style="10" customWidth="1"/>
    <col min="5" max="5" width="12.28125" style="10" customWidth="1"/>
    <col min="6" max="6" width="1.57421875" style="10" customWidth="1"/>
    <col min="7" max="7" width="14.8515625" style="10" customWidth="1"/>
    <col min="8" max="8" width="12.00390625" style="10" customWidth="1"/>
    <col min="9" max="16384" width="9.140625" style="5" customWidth="1"/>
  </cols>
  <sheetData>
    <row r="1" spans="1:2" ht="12.75">
      <c r="A1" s="7" t="s">
        <v>98</v>
      </c>
      <c r="B1" s="7"/>
    </row>
    <row r="2" spans="1:2" ht="12.75">
      <c r="A2" s="8" t="s">
        <v>99</v>
      </c>
      <c r="B2" s="8"/>
    </row>
    <row r="3" spans="1:2" ht="12.75">
      <c r="A3" s="22"/>
      <c r="B3" s="22"/>
    </row>
    <row r="5" spans="1:2" ht="12.75">
      <c r="A5" s="9" t="s">
        <v>24</v>
      </c>
      <c r="B5" s="9"/>
    </row>
    <row r="6" spans="1:2" ht="12.75">
      <c r="A6" s="9" t="s">
        <v>325</v>
      </c>
      <c r="B6" s="9"/>
    </row>
    <row r="7" spans="1:2" ht="12.75">
      <c r="A7" s="9" t="s">
        <v>48</v>
      </c>
      <c r="B7" s="9"/>
    </row>
    <row r="8" spans="1:2" ht="12.75">
      <c r="A8" s="9"/>
      <c r="B8" s="9"/>
    </row>
    <row r="9" spans="3:8" ht="12.75">
      <c r="C9" s="61"/>
      <c r="D9" s="15" t="s">
        <v>11</v>
      </c>
      <c r="F9" s="12"/>
      <c r="G9" s="72" t="s">
        <v>132</v>
      </c>
      <c r="H9" s="4" t="s">
        <v>47</v>
      </c>
    </row>
    <row r="10" spans="3:8" ht="12.75">
      <c r="C10" s="11" t="s">
        <v>64</v>
      </c>
      <c r="D10" s="11" t="s">
        <v>64</v>
      </c>
      <c r="E10" s="10" t="s">
        <v>183</v>
      </c>
      <c r="F10" s="11"/>
      <c r="G10" s="11"/>
      <c r="H10" s="11" t="s">
        <v>249</v>
      </c>
    </row>
    <row r="11" spans="2:8" ht="12.75">
      <c r="B11" s="6" t="s">
        <v>247</v>
      </c>
      <c r="C11" s="11" t="s">
        <v>60</v>
      </c>
      <c r="D11" s="11" t="s">
        <v>10</v>
      </c>
      <c r="E11" s="10" t="s">
        <v>184</v>
      </c>
      <c r="F11" s="11"/>
      <c r="G11" s="11" t="s">
        <v>25</v>
      </c>
      <c r="H11" s="11" t="s">
        <v>181</v>
      </c>
    </row>
    <row r="12" spans="3:8" ht="12.75">
      <c r="C12" s="11" t="s">
        <v>41</v>
      </c>
      <c r="D12" s="11" t="s">
        <v>41</v>
      </c>
      <c r="E12" s="11" t="s">
        <v>41</v>
      </c>
      <c r="F12" s="11"/>
      <c r="G12" s="11" t="s">
        <v>41</v>
      </c>
      <c r="H12" s="11" t="s">
        <v>41</v>
      </c>
    </row>
    <row r="13" spans="3:8" ht="12.75">
      <c r="C13" s="11"/>
      <c r="D13" s="11"/>
      <c r="E13" s="11"/>
      <c r="F13" s="11"/>
      <c r="G13" s="11"/>
      <c r="H13" s="11"/>
    </row>
    <row r="14" spans="1:8" ht="12.75">
      <c r="A14" s="89"/>
      <c r="B14" s="89"/>
      <c r="C14" s="11"/>
      <c r="G14" s="11"/>
      <c r="H14" s="11"/>
    </row>
    <row r="15" spans="1:8" ht="12.75">
      <c r="A15" s="9" t="s">
        <v>185</v>
      </c>
      <c r="B15" s="9"/>
      <c r="C15" s="5"/>
      <c r="D15" s="5"/>
      <c r="E15" s="5"/>
      <c r="F15" s="5"/>
      <c r="G15" s="5"/>
      <c r="H15" s="5"/>
    </row>
    <row r="16" spans="1:8" ht="12.75">
      <c r="A16" s="5" t="s">
        <v>182</v>
      </c>
      <c r="C16" s="18">
        <v>40500</v>
      </c>
      <c r="D16" s="10">
        <v>3844</v>
      </c>
      <c r="E16" s="10">
        <v>3693</v>
      </c>
      <c r="G16" s="10">
        <v>9757</v>
      </c>
      <c r="H16" s="18">
        <f>SUM(C16:G16)</f>
        <v>57794</v>
      </c>
    </row>
    <row r="17" spans="1:8" ht="12.75">
      <c r="A17" s="5" t="s">
        <v>186</v>
      </c>
      <c r="B17" s="6" t="s">
        <v>248</v>
      </c>
      <c r="C17" s="10">
        <v>0</v>
      </c>
      <c r="D17" s="10">
        <v>0</v>
      </c>
      <c r="E17" s="10">
        <v>-3693</v>
      </c>
      <c r="G17" s="10">
        <v>3693</v>
      </c>
      <c r="H17" s="10">
        <f>SUM(C17:G17)</f>
        <v>0</v>
      </c>
    </row>
    <row r="18" spans="1:8" ht="12.75">
      <c r="A18" s="9" t="s">
        <v>240</v>
      </c>
      <c r="B18" s="9"/>
      <c r="C18" s="119">
        <f>SUM(C16:C17)</f>
        <v>40500</v>
      </c>
      <c r="D18" s="119">
        <f>SUM(D16:D17)</f>
        <v>3844</v>
      </c>
      <c r="E18" s="119">
        <f>SUM(E16:E17)</f>
        <v>0</v>
      </c>
      <c r="F18" s="119"/>
      <c r="G18" s="119">
        <f>SUM(G16:G17)</f>
        <v>13450</v>
      </c>
      <c r="H18" s="119">
        <f>SUM(H16:H17)</f>
        <v>57794</v>
      </c>
    </row>
    <row r="19" spans="1:8" ht="12.75">
      <c r="A19" s="9"/>
      <c r="B19" s="9"/>
      <c r="C19" s="12"/>
      <c r="D19" s="12"/>
      <c r="E19" s="12"/>
      <c r="F19" s="12"/>
      <c r="G19" s="12"/>
      <c r="H19" s="12"/>
    </row>
    <row r="20" spans="1:8" ht="12.75">
      <c r="A20" s="5" t="s">
        <v>61</v>
      </c>
      <c r="C20" s="12">
        <v>0</v>
      </c>
      <c r="D20" s="12">
        <v>0</v>
      </c>
      <c r="E20" s="12">
        <v>0</v>
      </c>
      <c r="F20" s="12"/>
      <c r="G20" s="3">
        <f>+'IS '!F34</f>
        <v>5573</v>
      </c>
      <c r="H20" s="3">
        <f>SUM(C20:G20)</f>
        <v>5573</v>
      </c>
    </row>
    <row r="21" spans="3:8" ht="12.75">
      <c r="C21" s="12"/>
      <c r="D21" s="12"/>
      <c r="E21" s="12"/>
      <c r="F21" s="12"/>
      <c r="G21" s="3"/>
      <c r="H21" s="3"/>
    </row>
    <row r="22" spans="1:8" ht="12.75">
      <c r="A22" s="5" t="s">
        <v>264</v>
      </c>
      <c r="C22" s="12"/>
      <c r="D22" s="12"/>
      <c r="E22" s="12"/>
      <c r="F22" s="12"/>
      <c r="G22" s="3"/>
      <c r="H22" s="3"/>
    </row>
    <row r="23" spans="1:8" ht="12.75">
      <c r="A23" s="120" t="s">
        <v>265</v>
      </c>
      <c r="C23" s="12">
        <v>0</v>
      </c>
      <c r="D23" s="12">
        <v>0</v>
      </c>
      <c r="E23" s="12">
        <v>0</v>
      </c>
      <c r="F23" s="12"/>
      <c r="G23" s="3">
        <v>-2041</v>
      </c>
      <c r="H23" s="3">
        <f>SUM(C23:G23)</f>
        <v>-2041</v>
      </c>
    </row>
    <row r="24" spans="3:8" ht="12.75">
      <c r="C24" s="61"/>
      <c r="D24" s="61"/>
      <c r="E24" s="61"/>
      <c r="F24" s="61"/>
      <c r="G24" s="31"/>
      <c r="H24" s="31"/>
    </row>
    <row r="25" spans="1:8" ht="13.5" thickBot="1">
      <c r="A25" s="111" t="s">
        <v>293</v>
      </c>
      <c r="B25" s="111"/>
      <c r="C25" s="105">
        <f aca="true" t="shared" si="0" ref="C25:H25">SUM(C18:C24)</f>
        <v>40500</v>
      </c>
      <c r="D25" s="105">
        <f t="shared" si="0"/>
        <v>3844</v>
      </c>
      <c r="E25" s="105">
        <f t="shared" si="0"/>
        <v>0</v>
      </c>
      <c r="F25" s="105">
        <f t="shared" si="0"/>
        <v>0</v>
      </c>
      <c r="G25" s="105">
        <f t="shared" si="0"/>
        <v>16982</v>
      </c>
      <c r="H25" s="105">
        <f t="shared" si="0"/>
        <v>61326</v>
      </c>
    </row>
    <row r="26" ht="13.5" thickTop="1"/>
    <row r="28" spans="1:2" ht="12.75">
      <c r="A28" s="89"/>
      <c r="B28" s="89"/>
    </row>
    <row r="29" spans="1:8" ht="12.75">
      <c r="A29" s="9" t="s">
        <v>127</v>
      </c>
      <c r="B29" s="9"/>
      <c r="C29" s="18">
        <v>30375</v>
      </c>
      <c r="D29" s="11">
        <v>403</v>
      </c>
      <c r="E29" s="11">
        <v>3693</v>
      </c>
      <c r="F29" s="11"/>
      <c r="G29" s="11">
        <v>2559</v>
      </c>
      <c r="H29" s="18">
        <f>SUM(C29:G29)</f>
        <v>37030</v>
      </c>
    </row>
    <row r="30" spans="1:8" ht="12.75">
      <c r="A30" s="9"/>
      <c r="B30" s="9"/>
      <c r="C30" s="18"/>
      <c r="D30" s="11"/>
      <c r="E30" s="11"/>
      <c r="F30" s="11"/>
      <c r="G30" s="11"/>
      <c r="H30" s="18"/>
    </row>
    <row r="31" spans="1:8" ht="12.75">
      <c r="A31" s="5" t="s">
        <v>61</v>
      </c>
      <c r="C31" s="11">
        <v>0</v>
      </c>
      <c r="D31" s="11">
        <v>0</v>
      </c>
      <c r="E31" s="11">
        <v>0</v>
      </c>
      <c r="F31" s="11"/>
      <c r="G31" s="11">
        <f>+'IS '!H34</f>
        <v>7198</v>
      </c>
      <c r="H31" s="11">
        <f>SUM(C31:G31)</f>
        <v>7198</v>
      </c>
    </row>
    <row r="32" spans="3:8" ht="12.75">
      <c r="C32" s="11"/>
      <c r="D32" s="11"/>
      <c r="E32" s="11"/>
      <c r="F32" s="11"/>
      <c r="G32" s="11"/>
      <c r="H32" s="11"/>
    </row>
    <row r="33" spans="1:8" ht="12.75">
      <c r="A33" s="5" t="s">
        <v>187</v>
      </c>
      <c r="C33" s="99"/>
      <c r="D33" s="99"/>
      <c r="E33" s="99"/>
      <c r="F33" s="99"/>
      <c r="G33" s="99"/>
      <c r="H33" s="99"/>
    </row>
    <row r="34" spans="1:8" ht="12.75">
      <c r="A34" s="5" t="s">
        <v>188</v>
      </c>
      <c r="C34" s="107">
        <f>+C31</f>
        <v>0</v>
      </c>
      <c r="D34" s="107">
        <f>+D31</f>
        <v>0</v>
      </c>
      <c r="E34" s="107">
        <f>+E31</f>
        <v>0</v>
      </c>
      <c r="F34" s="107"/>
      <c r="G34" s="107">
        <f>+G31</f>
        <v>7198</v>
      </c>
      <c r="H34" s="107">
        <f>+H31</f>
        <v>7198</v>
      </c>
    </row>
    <row r="35" spans="3:8" ht="12.75">
      <c r="C35" s="4"/>
      <c r="D35" s="4"/>
      <c r="E35" s="4"/>
      <c r="F35" s="4"/>
      <c r="G35" s="4"/>
      <c r="H35" s="4"/>
    </row>
    <row r="36" spans="1:8" ht="12.75">
      <c r="A36" s="5" t="s">
        <v>130</v>
      </c>
      <c r="C36" s="11">
        <v>10125</v>
      </c>
      <c r="D36" s="11">
        <v>5063</v>
      </c>
      <c r="E36" s="11">
        <v>0</v>
      </c>
      <c r="F36" s="11"/>
      <c r="G36" s="11">
        <v>0</v>
      </c>
      <c r="H36" s="11">
        <f>SUM(C36:G36)</f>
        <v>15188</v>
      </c>
    </row>
    <row r="37" spans="3:8" ht="12.75">
      <c r="C37" s="11"/>
      <c r="D37" s="11"/>
      <c r="E37" s="11"/>
      <c r="F37" s="11"/>
      <c r="G37" s="11"/>
      <c r="H37" s="11"/>
    </row>
    <row r="38" spans="1:8" ht="12.75">
      <c r="A38" s="5" t="s">
        <v>128</v>
      </c>
      <c r="C38" s="10">
        <v>0</v>
      </c>
      <c r="D38" s="10">
        <v>-1622</v>
      </c>
      <c r="E38" s="10">
        <v>0</v>
      </c>
      <c r="G38" s="10">
        <v>0</v>
      </c>
      <c r="H38" s="10">
        <f>SUM(C38:G38)</f>
        <v>-1622</v>
      </c>
    </row>
    <row r="39" spans="3:8" ht="12.75">
      <c r="C39" s="11"/>
      <c r="D39" s="11"/>
      <c r="E39" s="11"/>
      <c r="F39" s="11"/>
      <c r="G39" s="11"/>
      <c r="H39" s="11"/>
    </row>
    <row r="40" spans="1:8" ht="13.5" thickBot="1">
      <c r="A40" s="9" t="s">
        <v>294</v>
      </c>
      <c r="B40" s="9"/>
      <c r="C40" s="17">
        <f aca="true" t="shared" si="1" ref="C40:H40">+C29+C34+C36+C38</f>
        <v>40500</v>
      </c>
      <c r="D40" s="17">
        <f t="shared" si="1"/>
        <v>3844</v>
      </c>
      <c r="E40" s="17">
        <f t="shared" si="1"/>
        <v>3693</v>
      </c>
      <c r="F40" s="17">
        <f t="shared" si="1"/>
        <v>0</v>
      </c>
      <c r="G40" s="17">
        <f t="shared" si="1"/>
        <v>9757</v>
      </c>
      <c r="H40" s="17">
        <f t="shared" si="1"/>
        <v>57794</v>
      </c>
    </row>
    <row r="41" ht="13.5" thickTop="1"/>
    <row r="42" spans="1:2" ht="12.75">
      <c r="A42" s="23" t="s">
        <v>62</v>
      </c>
      <c r="B42" s="23"/>
    </row>
    <row r="43" spans="1:8" ht="15.75" customHeight="1">
      <c r="A43" s="32"/>
      <c r="B43" s="32"/>
      <c r="C43" s="32"/>
      <c r="D43" s="32"/>
      <c r="E43" s="32"/>
      <c r="F43" s="32"/>
      <c r="G43" s="32"/>
      <c r="H43" s="32"/>
    </row>
    <row r="44" spans="1:8" ht="12.75">
      <c r="A44" s="146" t="s">
        <v>239</v>
      </c>
      <c r="B44" s="146"/>
      <c r="C44" s="146"/>
      <c r="D44" s="146"/>
      <c r="E44" s="146"/>
      <c r="F44" s="146"/>
      <c r="G44" s="146"/>
      <c r="H44" s="146"/>
    </row>
    <row r="45" spans="1:8" ht="12.75">
      <c r="A45" s="146"/>
      <c r="B45" s="146"/>
      <c r="C45" s="146"/>
      <c r="D45" s="146"/>
      <c r="E45" s="146"/>
      <c r="F45" s="146"/>
      <c r="G45" s="146"/>
      <c r="H45" s="146"/>
    </row>
    <row r="46" spans="1:8" ht="12.75">
      <c r="A46" s="146"/>
      <c r="B46" s="146"/>
      <c r="C46" s="146"/>
      <c r="D46" s="146"/>
      <c r="E46" s="146"/>
      <c r="F46" s="146"/>
      <c r="G46" s="146"/>
      <c r="H46" s="146"/>
    </row>
    <row r="48" spans="1:2" ht="12.75">
      <c r="A48" s="23"/>
      <c r="B48" s="23"/>
    </row>
    <row r="49" spans="1:2" ht="12.75">
      <c r="A49" s="23"/>
      <c r="B49" s="23"/>
    </row>
    <row r="53" ht="12.75">
      <c r="C53" s="10" t="s">
        <v>139</v>
      </c>
    </row>
    <row r="99" ht="12.75">
      <c r="A99" s="5" t="s">
        <v>23</v>
      </c>
    </row>
  </sheetData>
  <mergeCells count="1">
    <mergeCell ref="A44:H46"/>
  </mergeCells>
  <printOptions horizontalCentered="1"/>
  <pageMargins left="1" right="1" top="0.5" bottom="0.5" header="0.5" footer="0.5"/>
  <pageSetup horizontalDpi="600" verticalDpi="600" orientation="landscape" paperSize="9" scale="90" r:id="rId2"/>
  <drawing r:id="rId1"/>
</worksheet>
</file>

<file path=xl/worksheets/sheet5.xml><?xml version="1.0" encoding="utf-8"?>
<worksheet xmlns="http://schemas.openxmlformats.org/spreadsheetml/2006/main" xmlns:r="http://schemas.openxmlformats.org/officeDocument/2006/relationships">
  <dimension ref="A1:J394"/>
  <sheetViews>
    <sheetView workbookViewId="0" topLeftCell="A146">
      <selection activeCell="A170" sqref="A170"/>
    </sheetView>
  </sheetViews>
  <sheetFormatPr defaultColWidth="9.140625" defaultRowHeight="12.75"/>
  <cols>
    <col min="1" max="1" width="5.421875" style="41" customWidth="1"/>
    <col min="2" max="2" width="11.421875" style="23" customWidth="1"/>
    <col min="3" max="3" width="14.7109375" style="23" customWidth="1"/>
    <col min="4" max="4" width="12.28125" style="23" customWidth="1"/>
    <col min="5" max="5" width="11.421875" style="23" customWidth="1"/>
    <col min="6" max="6" width="12.57421875" style="23" customWidth="1"/>
    <col min="7" max="7" width="13.7109375" style="23" customWidth="1"/>
    <col min="8" max="8" width="13.00390625" style="23" customWidth="1"/>
    <col min="9" max="9" width="13.28125" style="23" customWidth="1"/>
    <col min="10" max="10" width="9.28125" style="23" bestFit="1" customWidth="1"/>
    <col min="11" max="16384" width="9.140625" style="23" customWidth="1"/>
  </cols>
  <sheetData>
    <row r="1" ht="12.75">
      <c r="A1" s="48" t="s">
        <v>98</v>
      </c>
    </row>
    <row r="2" ht="12.75">
      <c r="A2" s="49" t="s">
        <v>99</v>
      </c>
    </row>
    <row r="3" ht="12.75">
      <c r="A3" s="50"/>
    </row>
    <row r="4" ht="12.75">
      <c r="A4" s="41" t="s">
        <v>122</v>
      </c>
    </row>
    <row r="5" ht="9.75" customHeight="1"/>
    <row r="6" ht="12.75">
      <c r="A6" s="41" t="s">
        <v>131</v>
      </c>
    </row>
    <row r="8" spans="1:2" ht="12.75">
      <c r="A8" s="51" t="s">
        <v>76</v>
      </c>
      <c r="B8" s="25" t="s">
        <v>77</v>
      </c>
    </row>
    <row r="9" ht="12.75">
      <c r="B9" s="23" t="s">
        <v>155</v>
      </c>
    </row>
    <row r="10" spans="2:9" ht="12.75">
      <c r="B10" s="148" t="s">
        <v>280</v>
      </c>
      <c r="C10" s="148"/>
      <c r="D10" s="148"/>
      <c r="E10" s="148"/>
      <c r="F10" s="148"/>
      <c r="G10" s="148"/>
      <c r="H10" s="148"/>
      <c r="I10" s="148"/>
    </row>
    <row r="11" spans="2:9" ht="12.75">
      <c r="B11" s="148"/>
      <c r="C11" s="148"/>
      <c r="D11" s="148"/>
      <c r="E11" s="148"/>
      <c r="F11" s="148"/>
      <c r="G11" s="148"/>
      <c r="H11" s="148"/>
      <c r="I11" s="148"/>
    </row>
    <row r="12" spans="2:9" ht="12.75">
      <c r="B12" s="148"/>
      <c r="C12" s="148"/>
      <c r="D12" s="148"/>
      <c r="E12" s="148"/>
      <c r="F12" s="148"/>
      <c r="G12" s="148"/>
      <c r="H12" s="148"/>
      <c r="I12" s="148"/>
    </row>
    <row r="13" spans="2:9" ht="12.75">
      <c r="B13" s="62"/>
      <c r="C13" s="62"/>
      <c r="D13" s="62"/>
      <c r="E13" s="62"/>
      <c r="F13" s="62"/>
      <c r="G13" s="62"/>
      <c r="H13" s="62"/>
      <c r="I13" s="62"/>
    </row>
    <row r="14" spans="2:9" ht="12.75">
      <c r="B14" s="148" t="s">
        <v>266</v>
      </c>
      <c r="C14" s="148"/>
      <c r="D14" s="148"/>
      <c r="E14" s="148"/>
      <c r="F14" s="148"/>
      <c r="G14" s="148"/>
      <c r="H14" s="148"/>
      <c r="I14" s="148"/>
    </row>
    <row r="15" spans="2:9" ht="12.75">
      <c r="B15" s="148"/>
      <c r="C15" s="148"/>
      <c r="D15" s="148"/>
      <c r="E15" s="148"/>
      <c r="F15" s="148"/>
      <c r="G15" s="148"/>
      <c r="H15" s="148"/>
      <c r="I15" s="148"/>
    </row>
    <row r="16" spans="2:9" ht="12.75">
      <c r="B16" s="148"/>
      <c r="C16" s="148"/>
      <c r="D16" s="148"/>
      <c r="E16" s="148"/>
      <c r="F16" s="148"/>
      <c r="G16" s="148"/>
      <c r="H16" s="148"/>
      <c r="I16" s="148"/>
    </row>
    <row r="17" spans="2:9" ht="12.75">
      <c r="B17" s="62"/>
      <c r="C17" s="62"/>
      <c r="D17" s="62"/>
      <c r="E17" s="62"/>
      <c r="F17" s="62"/>
      <c r="G17" s="62"/>
      <c r="H17" s="62"/>
      <c r="I17" s="62"/>
    </row>
    <row r="18" spans="2:9" ht="12.75" customHeight="1">
      <c r="B18" s="148" t="s">
        <v>267</v>
      </c>
      <c r="C18" s="148"/>
      <c r="D18" s="148"/>
      <c r="E18" s="148"/>
      <c r="F18" s="148"/>
      <c r="G18" s="148"/>
      <c r="H18" s="148"/>
      <c r="I18" s="148"/>
    </row>
    <row r="19" spans="2:9" ht="12.75">
      <c r="B19" s="148"/>
      <c r="C19" s="148"/>
      <c r="D19" s="148"/>
      <c r="E19" s="148"/>
      <c r="F19" s="148"/>
      <c r="G19" s="148"/>
      <c r="H19" s="148"/>
      <c r="I19" s="148"/>
    </row>
    <row r="20" spans="2:9" ht="12.75">
      <c r="B20" s="148"/>
      <c r="C20" s="148"/>
      <c r="D20" s="148"/>
      <c r="E20" s="148"/>
      <c r="F20" s="148"/>
      <c r="G20" s="148"/>
      <c r="H20" s="148"/>
      <c r="I20" s="148"/>
    </row>
    <row r="21" spans="2:9" ht="12.75">
      <c r="B21" s="148"/>
      <c r="C21" s="148"/>
      <c r="D21" s="148"/>
      <c r="E21" s="148"/>
      <c r="F21" s="148"/>
      <c r="G21" s="148"/>
      <c r="H21" s="148"/>
      <c r="I21" s="148"/>
    </row>
    <row r="22" spans="2:9" ht="12.75">
      <c r="B22" s="148"/>
      <c r="C22" s="148"/>
      <c r="D22" s="148"/>
      <c r="E22" s="148"/>
      <c r="F22" s="148"/>
      <c r="G22" s="148"/>
      <c r="H22" s="148"/>
      <c r="I22" s="148"/>
    </row>
    <row r="23" spans="2:9" ht="12.75">
      <c r="B23" s="148"/>
      <c r="C23" s="148"/>
      <c r="D23" s="148"/>
      <c r="E23" s="148"/>
      <c r="F23" s="148"/>
      <c r="G23" s="148"/>
      <c r="H23" s="148"/>
      <c r="I23" s="148"/>
    </row>
    <row r="24" spans="2:9" ht="12.75">
      <c r="B24" s="62"/>
      <c r="C24" s="62"/>
      <c r="D24" s="62"/>
      <c r="E24" s="62"/>
      <c r="F24" s="62"/>
      <c r="G24" s="62"/>
      <c r="H24" s="62"/>
      <c r="I24" s="62"/>
    </row>
    <row r="26" spans="1:2" ht="12.75">
      <c r="A26" s="41" t="s">
        <v>201</v>
      </c>
      <c r="B26" s="25" t="s">
        <v>202</v>
      </c>
    </row>
    <row r="27" ht="12.75">
      <c r="B27" s="25"/>
    </row>
    <row r="28" spans="2:9" ht="12.75">
      <c r="B28" s="147" t="s">
        <v>330</v>
      </c>
      <c r="C28" s="147"/>
      <c r="D28" s="147"/>
      <c r="E28" s="147"/>
      <c r="F28" s="147"/>
      <c r="G28" s="147"/>
      <c r="H28" s="147"/>
      <c r="I28" s="147"/>
    </row>
    <row r="29" spans="2:9" ht="12.75">
      <c r="B29" s="147"/>
      <c r="C29" s="147"/>
      <c r="D29" s="147"/>
      <c r="E29" s="147"/>
      <c r="F29" s="147"/>
      <c r="G29" s="147"/>
      <c r="H29" s="147"/>
      <c r="I29" s="147"/>
    </row>
    <row r="30" spans="2:9" ht="12.75">
      <c r="B30" s="147"/>
      <c r="C30" s="147"/>
      <c r="D30" s="147"/>
      <c r="E30" s="147"/>
      <c r="F30" s="147"/>
      <c r="G30" s="147"/>
      <c r="H30" s="147"/>
      <c r="I30" s="147"/>
    </row>
    <row r="31" spans="2:9" ht="12.75">
      <c r="B31" s="57"/>
      <c r="C31" s="57"/>
      <c r="D31" s="57"/>
      <c r="E31" s="57"/>
      <c r="F31" s="57"/>
      <c r="G31" s="57"/>
      <c r="H31" s="57"/>
      <c r="I31" s="57"/>
    </row>
    <row r="32" spans="2:9" ht="12.75">
      <c r="B32" s="57" t="s">
        <v>255</v>
      </c>
      <c r="C32" s="63" t="s">
        <v>256</v>
      </c>
      <c r="D32" s="57"/>
      <c r="E32" s="57"/>
      <c r="F32" s="57"/>
      <c r="G32" s="57"/>
      <c r="H32" s="57"/>
      <c r="I32" s="57"/>
    </row>
    <row r="33" spans="2:9" ht="12.75">
      <c r="B33" s="57" t="s">
        <v>220</v>
      </c>
      <c r="C33" s="63" t="s">
        <v>221</v>
      </c>
      <c r="D33" s="57"/>
      <c r="E33" s="57"/>
      <c r="F33" s="57"/>
      <c r="G33" s="57"/>
      <c r="H33" s="57"/>
      <c r="I33" s="57"/>
    </row>
    <row r="34" spans="2:3" ht="12.75">
      <c r="B34" s="23" t="s">
        <v>203</v>
      </c>
      <c r="C34" s="23" t="s">
        <v>204</v>
      </c>
    </row>
    <row r="35" spans="2:3" ht="12.75">
      <c r="B35" s="23" t="s">
        <v>205</v>
      </c>
      <c r="C35" s="23" t="s">
        <v>222</v>
      </c>
    </row>
    <row r="36" spans="2:3" ht="12.75">
      <c r="B36" s="23" t="s">
        <v>206</v>
      </c>
      <c r="C36" s="23" t="s">
        <v>223</v>
      </c>
    </row>
    <row r="37" spans="2:3" ht="12.75">
      <c r="B37" s="23" t="s">
        <v>207</v>
      </c>
      <c r="C37" s="23" t="s">
        <v>38</v>
      </c>
    </row>
    <row r="38" spans="2:3" ht="12.75">
      <c r="B38" s="23" t="s">
        <v>208</v>
      </c>
      <c r="C38" s="23" t="s">
        <v>224</v>
      </c>
    </row>
    <row r="39" spans="2:3" ht="12.75">
      <c r="B39" s="23" t="s">
        <v>209</v>
      </c>
      <c r="C39" s="23" t="s">
        <v>225</v>
      </c>
    </row>
    <row r="40" spans="2:3" ht="12.75">
      <c r="B40" s="23" t="s">
        <v>210</v>
      </c>
      <c r="C40" s="23" t="s">
        <v>226</v>
      </c>
    </row>
    <row r="41" spans="2:3" ht="12.75">
      <c r="B41" s="23" t="s">
        <v>211</v>
      </c>
      <c r="C41" s="23" t="s">
        <v>227</v>
      </c>
    </row>
    <row r="42" spans="2:3" ht="12.75">
      <c r="B42" s="23" t="s">
        <v>212</v>
      </c>
      <c r="C42" s="23" t="s">
        <v>228</v>
      </c>
    </row>
    <row r="43" spans="2:3" ht="12.75">
      <c r="B43" s="23" t="s">
        <v>213</v>
      </c>
      <c r="C43" s="23" t="s">
        <v>229</v>
      </c>
    </row>
    <row r="44" spans="2:3" ht="12.75">
      <c r="B44" s="23" t="s">
        <v>214</v>
      </c>
      <c r="C44" s="23" t="s">
        <v>230</v>
      </c>
    </row>
    <row r="45" spans="2:3" ht="12.75">
      <c r="B45" s="23" t="s">
        <v>215</v>
      </c>
      <c r="C45" s="23" t="s">
        <v>231</v>
      </c>
    </row>
    <row r="46" spans="2:3" ht="12.75">
      <c r="B46" s="23" t="s">
        <v>216</v>
      </c>
      <c r="C46" s="23" t="s">
        <v>28</v>
      </c>
    </row>
    <row r="47" spans="2:3" ht="12.75">
      <c r="B47" s="23" t="s">
        <v>217</v>
      </c>
      <c r="C47" s="23" t="s">
        <v>232</v>
      </c>
    </row>
    <row r="48" spans="2:3" ht="12.75">
      <c r="B48" s="23" t="s">
        <v>218</v>
      </c>
      <c r="C48" s="23" t="s">
        <v>233</v>
      </c>
    </row>
    <row r="49" spans="2:3" ht="12.75">
      <c r="B49" s="23" t="s">
        <v>219</v>
      </c>
      <c r="C49" s="23" t="s">
        <v>234</v>
      </c>
    </row>
    <row r="50" ht="12.75">
      <c r="B50" s="25"/>
    </row>
    <row r="51" spans="2:9" ht="12.75">
      <c r="B51" s="147" t="s">
        <v>329</v>
      </c>
      <c r="C51" s="147"/>
      <c r="D51" s="147"/>
      <c r="E51" s="147"/>
      <c r="F51" s="147"/>
      <c r="G51" s="147"/>
      <c r="H51" s="147"/>
      <c r="I51" s="147"/>
    </row>
    <row r="52" spans="2:9" ht="12.75">
      <c r="B52" s="147"/>
      <c r="C52" s="147"/>
      <c r="D52" s="147"/>
      <c r="E52" s="147"/>
      <c r="F52" s="147"/>
      <c r="G52" s="147"/>
      <c r="H52" s="147"/>
      <c r="I52" s="147"/>
    </row>
    <row r="53" spans="2:9" ht="12.75">
      <c r="B53" s="147"/>
      <c r="C53" s="147"/>
      <c r="D53" s="147"/>
      <c r="E53" s="147"/>
      <c r="F53" s="147"/>
      <c r="G53" s="147"/>
      <c r="H53" s="147"/>
      <c r="I53" s="147"/>
    </row>
    <row r="54" spans="2:9" ht="12.75">
      <c r="B54" s="57"/>
      <c r="C54" s="57"/>
      <c r="D54" s="57"/>
      <c r="E54" s="57"/>
      <c r="F54" s="57"/>
      <c r="G54" s="57"/>
      <c r="H54" s="57"/>
      <c r="I54" s="57"/>
    </row>
    <row r="55" spans="1:9" ht="12.75">
      <c r="A55" s="113" t="s">
        <v>197</v>
      </c>
      <c r="B55" s="71" t="s">
        <v>235</v>
      </c>
      <c r="C55" s="57"/>
      <c r="D55" s="57"/>
      <c r="E55" s="57"/>
      <c r="F55" s="57"/>
      <c r="G55" s="57"/>
      <c r="H55" s="57"/>
      <c r="I55" s="57"/>
    </row>
    <row r="56" ht="12.75">
      <c r="A56" s="113"/>
    </row>
    <row r="57" spans="1:9" ht="12.75">
      <c r="A57" s="113"/>
      <c r="B57" s="147" t="s">
        <v>236</v>
      </c>
      <c r="C57" s="147"/>
      <c r="D57" s="147"/>
      <c r="E57" s="147"/>
      <c r="F57" s="147"/>
      <c r="G57" s="147"/>
      <c r="H57" s="147"/>
      <c r="I57" s="147"/>
    </row>
    <row r="58" spans="1:9" ht="12.75">
      <c r="A58" s="113"/>
      <c r="B58" s="147"/>
      <c r="C58" s="147"/>
      <c r="D58" s="147"/>
      <c r="E58" s="147"/>
      <c r="F58" s="147"/>
      <c r="G58" s="147"/>
      <c r="H58" s="147"/>
      <c r="I58" s="147"/>
    </row>
    <row r="59" spans="1:9" ht="12.75">
      <c r="A59" s="113"/>
      <c r="B59" s="147"/>
      <c r="C59" s="147"/>
      <c r="D59" s="147"/>
      <c r="E59" s="147"/>
      <c r="F59" s="147"/>
      <c r="G59" s="147"/>
      <c r="H59" s="147"/>
      <c r="I59" s="147"/>
    </row>
    <row r="60" spans="1:9" ht="12.75">
      <c r="A60" s="113"/>
      <c r="B60" s="147"/>
      <c r="C60" s="147"/>
      <c r="D60" s="147"/>
      <c r="E60" s="147"/>
      <c r="F60" s="147"/>
      <c r="G60" s="147"/>
      <c r="H60" s="147"/>
      <c r="I60" s="147"/>
    </row>
    <row r="61" spans="1:9" ht="12.75">
      <c r="A61" s="113"/>
      <c r="B61" s="147"/>
      <c r="C61" s="147"/>
      <c r="D61" s="147"/>
      <c r="E61" s="147"/>
      <c r="F61" s="147"/>
      <c r="G61" s="147"/>
      <c r="H61" s="147"/>
      <c r="I61" s="147"/>
    </row>
    <row r="62" spans="1:9" ht="12.75">
      <c r="A62" s="113"/>
      <c r="B62" s="57"/>
      <c r="C62" s="57"/>
      <c r="D62" s="57"/>
      <c r="E62" s="57"/>
      <c r="F62" s="57"/>
      <c r="G62" s="57"/>
      <c r="H62" s="57"/>
      <c r="I62" s="57"/>
    </row>
    <row r="63" spans="1:9" ht="12.75">
      <c r="A63" s="113"/>
      <c r="B63" s="149" t="s">
        <v>324</v>
      </c>
      <c r="C63" s="149"/>
      <c r="D63" s="149"/>
      <c r="E63" s="149"/>
      <c r="F63" s="149"/>
      <c r="G63" s="149"/>
      <c r="H63" s="149"/>
      <c r="I63" s="149"/>
    </row>
    <row r="64" spans="1:9" ht="12.75">
      <c r="A64" s="113"/>
      <c r="B64" s="57"/>
      <c r="C64" s="57"/>
      <c r="D64" s="57"/>
      <c r="E64" s="57"/>
      <c r="F64" s="57"/>
      <c r="G64" s="57"/>
      <c r="H64" s="57"/>
      <c r="I64" s="57"/>
    </row>
    <row r="65" spans="1:9" ht="12.75">
      <c r="A65" s="113"/>
      <c r="B65" s="147" t="s">
        <v>328</v>
      </c>
      <c r="C65" s="147"/>
      <c r="D65" s="147"/>
      <c r="E65" s="147"/>
      <c r="F65" s="147"/>
      <c r="G65" s="147"/>
      <c r="H65" s="147"/>
      <c r="I65" s="147"/>
    </row>
    <row r="66" spans="1:9" ht="12.75">
      <c r="A66" s="113"/>
      <c r="B66" s="147"/>
      <c r="C66" s="147"/>
      <c r="D66" s="147"/>
      <c r="E66" s="147"/>
      <c r="F66" s="147"/>
      <c r="G66" s="147"/>
      <c r="H66" s="147"/>
      <c r="I66" s="147"/>
    </row>
    <row r="67" spans="1:9" ht="12.75">
      <c r="A67" s="113"/>
      <c r="B67" s="57"/>
      <c r="C67" s="57"/>
      <c r="D67" s="57"/>
      <c r="E67" s="57"/>
      <c r="F67" s="57"/>
      <c r="G67" s="57"/>
      <c r="H67" s="57"/>
      <c r="I67" s="57"/>
    </row>
    <row r="68" ht="12.75">
      <c r="A68" s="113"/>
    </row>
    <row r="69" spans="1:2" ht="12.75">
      <c r="A69" s="41" t="s">
        <v>281</v>
      </c>
      <c r="B69" s="25" t="s">
        <v>189</v>
      </c>
    </row>
    <row r="71" spans="2:9" ht="12.75">
      <c r="B71" s="147" t="s">
        <v>316</v>
      </c>
      <c r="C71" s="147"/>
      <c r="D71" s="147"/>
      <c r="E71" s="147"/>
      <c r="F71" s="147"/>
      <c r="G71" s="147"/>
      <c r="H71" s="147"/>
      <c r="I71" s="147"/>
    </row>
    <row r="72" spans="2:9" ht="12.75">
      <c r="B72" s="147"/>
      <c r="C72" s="147"/>
      <c r="D72" s="147"/>
      <c r="E72" s="147"/>
      <c r="F72" s="147"/>
      <c r="G72" s="147"/>
      <c r="H72" s="147"/>
      <c r="I72" s="147"/>
    </row>
    <row r="73" spans="2:9" ht="12.75">
      <c r="B73" s="147"/>
      <c r="C73" s="147"/>
      <c r="D73" s="147"/>
      <c r="E73" s="147"/>
      <c r="F73" s="147"/>
      <c r="G73" s="147"/>
      <c r="H73" s="147"/>
      <c r="I73" s="147"/>
    </row>
    <row r="74" spans="2:9" ht="12.75">
      <c r="B74" s="147"/>
      <c r="C74" s="147"/>
      <c r="D74" s="147"/>
      <c r="E74" s="147"/>
      <c r="F74" s="147"/>
      <c r="G74" s="147"/>
      <c r="H74" s="147"/>
      <c r="I74" s="147"/>
    </row>
    <row r="75" spans="2:9" ht="12.75">
      <c r="B75" s="147"/>
      <c r="C75" s="147"/>
      <c r="D75" s="147"/>
      <c r="E75" s="147"/>
      <c r="F75" s="147"/>
      <c r="G75" s="147"/>
      <c r="H75" s="147"/>
      <c r="I75" s="147"/>
    </row>
    <row r="77" spans="2:9" ht="12.75">
      <c r="B77" s="147" t="s">
        <v>190</v>
      </c>
      <c r="C77" s="147"/>
      <c r="D77" s="147"/>
      <c r="E77" s="147"/>
      <c r="F77" s="147"/>
      <c r="G77" s="147"/>
      <c r="H77" s="147"/>
      <c r="I77" s="147"/>
    </row>
    <row r="78" spans="2:9" ht="12.75">
      <c r="B78" s="147"/>
      <c r="C78" s="147"/>
      <c r="D78" s="147"/>
      <c r="E78" s="147"/>
      <c r="F78" s="147"/>
      <c r="G78" s="147"/>
      <c r="H78" s="147"/>
      <c r="I78" s="147"/>
    </row>
    <row r="79" ht="12.75">
      <c r="B79" s="25"/>
    </row>
    <row r="80" spans="1:2" ht="12.75">
      <c r="A80" s="51" t="s">
        <v>79</v>
      </c>
      <c r="B80" s="25" t="s">
        <v>78</v>
      </c>
    </row>
    <row r="81" spans="2:9" ht="12.75">
      <c r="B81" s="46"/>
      <c r="C81" s="46"/>
      <c r="D81" s="46"/>
      <c r="E81" s="46"/>
      <c r="F81" s="46"/>
      <c r="G81" s="46"/>
      <c r="H81" s="46"/>
      <c r="I81" s="46"/>
    </row>
    <row r="82" spans="2:9" ht="12.75">
      <c r="B82" s="148" t="s">
        <v>258</v>
      </c>
      <c r="C82" s="148"/>
      <c r="D82" s="148"/>
      <c r="E82" s="148"/>
      <c r="F82" s="148"/>
      <c r="G82" s="148"/>
      <c r="H82" s="148"/>
      <c r="I82" s="148"/>
    </row>
    <row r="83" spans="2:9" ht="12.75">
      <c r="B83" s="148"/>
      <c r="C83" s="148"/>
      <c r="D83" s="148"/>
      <c r="E83" s="148"/>
      <c r="F83" s="148"/>
      <c r="G83" s="148"/>
      <c r="H83" s="148"/>
      <c r="I83" s="148"/>
    </row>
    <row r="84" ht="12.75">
      <c r="B84" s="25"/>
    </row>
    <row r="85" spans="1:2" ht="12.75">
      <c r="A85" s="41" t="s">
        <v>282</v>
      </c>
      <c r="B85" s="25" t="s">
        <v>100</v>
      </c>
    </row>
    <row r="86" spans="1:2" ht="12.75">
      <c r="A86" s="51"/>
      <c r="B86" s="25"/>
    </row>
    <row r="87" spans="1:9" ht="12.75">
      <c r="A87" s="51"/>
      <c r="B87" s="147" t="s">
        <v>270</v>
      </c>
      <c r="C87" s="147"/>
      <c r="D87" s="147"/>
      <c r="E87" s="147"/>
      <c r="F87" s="147"/>
      <c r="G87" s="147"/>
      <c r="H87" s="147"/>
      <c r="I87" s="147"/>
    </row>
    <row r="88" spans="1:9" ht="12.75">
      <c r="A88" s="51"/>
      <c r="B88" s="147"/>
      <c r="C88" s="147"/>
      <c r="D88" s="147"/>
      <c r="E88" s="147"/>
      <c r="F88" s="147"/>
      <c r="G88" s="147"/>
      <c r="H88" s="147"/>
      <c r="I88" s="147"/>
    </row>
    <row r="89" spans="1:9" ht="12.75">
      <c r="A89" s="51"/>
      <c r="B89" s="57"/>
      <c r="C89" s="57"/>
      <c r="D89" s="57"/>
      <c r="E89" s="57"/>
      <c r="F89" s="57"/>
      <c r="G89" s="57"/>
      <c r="H89" s="57"/>
      <c r="I89" s="57"/>
    </row>
    <row r="90" spans="1:2" ht="12.75">
      <c r="A90" s="41" t="s">
        <v>283</v>
      </c>
      <c r="B90" s="25" t="s">
        <v>26</v>
      </c>
    </row>
    <row r="92" spans="2:9" ht="12.75">
      <c r="B92" s="148" t="s">
        <v>300</v>
      </c>
      <c r="C92" s="148"/>
      <c r="D92" s="148"/>
      <c r="E92" s="148"/>
      <c r="F92" s="148"/>
      <c r="G92" s="148"/>
      <c r="H92" s="148"/>
      <c r="I92" s="148"/>
    </row>
    <row r="93" spans="2:9" ht="12.75">
      <c r="B93" s="148"/>
      <c r="C93" s="148"/>
      <c r="D93" s="148"/>
      <c r="E93" s="148"/>
      <c r="F93" s="148"/>
      <c r="G93" s="148"/>
      <c r="H93" s="148"/>
      <c r="I93" s="148"/>
    </row>
    <row r="94" spans="2:9" ht="12.75">
      <c r="B94" s="46"/>
      <c r="C94" s="46"/>
      <c r="D94" s="46"/>
      <c r="E94" s="46"/>
      <c r="F94" s="46"/>
      <c r="G94" s="46"/>
      <c r="H94" s="46"/>
      <c r="I94" s="46"/>
    </row>
    <row r="96" spans="1:2" ht="12.75">
      <c r="A96" s="41" t="s">
        <v>284</v>
      </c>
      <c r="B96" s="25" t="s">
        <v>151</v>
      </c>
    </row>
    <row r="98" spans="2:9" ht="12.75">
      <c r="B98" s="148" t="s">
        <v>301</v>
      </c>
      <c r="C98" s="148"/>
      <c r="D98" s="148"/>
      <c r="E98" s="148"/>
      <c r="F98" s="148"/>
      <c r="G98" s="148"/>
      <c r="H98" s="148"/>
      <c r="I98" s="148"/>
    </row>
    <row r="99" spans="2:9" ht="12.75">
      <c r="B99" s="148"/>
      <c r="C99" s="148"/>
      <c r="D99" s="148"/>
      <c r="E99" s="148"/>
      <c r="F99" s="148"/>
      <c r="G99" s="148"/>
      <c r="H99" s="148"/>
      <c r="I99" s="148"/>
    </row>
    <row r="100" spans="2:9" ht="12.75">
      <c r="B100" s="46"/>
      <c r="C100" s="46"/>
      <c r="D100" s="46"/>
      <c r="E100" s="46"/>
      <c r="F100" s="46"/>
      <c r="G100" s="46"/>
      <c r="H100" s="46"/>
      <c r="I100" s="46"/>
    </row>
    <row r="101" spans="2:9" ht="12.75">
      <c r="B101" s="46"/>
      <c r="C101" s="46"/>
      <c r="D101" s="46"/>
      <c r="E101" s="46"/>
      <c r="F101" s="46"/>
      <c r="G101" s="46"/>
      <c r="H101" s="46"/>
      <c r="I101" s="46"/>
    </row>
    <row r="102" spans="1:2" ht="12.75">
      <c r="A102" s="41" t="s">
        <v>285</v>
      </c>
      <c r="B102" s="25" t="s">
        <v>191</v>
      </c>
    </row>
    <row r="104" ht="12.75">
      <c r="B104" s="23" t="s">
        <v>273</v>
      </c>
    </row>
    <row r="107" spans="1:2" ht="12.75">
      <c r="A107" s="41" t="s">
        <v>286</v>
      </c>
      <c r="B107" s="25" t="s">
        <v>59</v>
      </c>
    </row>
    <row r="108" spans="1:2" ht="12.75">
      <c r="A108" s="51"/>
      <c r="B108" s="25"/>
    </row>
    <row r="109" spans="2:9" ht="12.75">
      <c r="B109" s="150" t="s">
        <v>135</v>
      </c>
      <c r="C109" s="150"/>
      <c r="D109" s="150"/>
      <c r="E109" s="150"/>
      <c r="F109" s="150"/>
      <c r="G109" s="150"/>
      <c r="H109" s="150"/>
      <c r="I109" s="150"/>
    </row>
    <row r="110" spans="2:9" ht="12.75">
      <c r="B110" s="150"/>
      <c r="C110" s="150"/>
      <c r="D110" s="150"/>
      <c r="E110" s="150"/>
      <c r="F110" s="150"/>
      <c r="G110" s="150"/>
      <c r="H110" s="150"/>
      <c r="I110" s="150"/>
    </row>
    <row r="111" spans="4:9" ht="12.75">
      <c r="D111" s="2"/>
      <c r="E111" s="1"/>
      <c r="F111" s="1"/>
      <c r="G111" s="1"/>
      <c r="H111" s="1"/>
      <c r="I111" s="1"/>
    </row>
    <row r="112" spans="4:9" ht="12.75">
      <c r="D112" s="2"/>
      <c r="E112" s="1"/>
      <c r="F112" s="1"/>
      <c r="G112" s="1"/>
      <c r="H112" s="1"/>
      <c r="I112" s="1"/>
    </row>
    <row r="113" spans="1:6" ht="12.75">
      <c r="A113" s="41" t="s">
        <v>287</v>
      </c>
      <c r="B113" s="25" t="s">
        <v>65</v>
      </c>
      <c r="F113" s="52"/>
    </row>
    <row r="115" spans="2:9" ht="12.75">
      <c r="B115" s="148" t="s">
        <v>192</v>
      </c>
      <c r="C115" s="148"/>
      <c r="D115" s="148"/>
      <c r="E115" s="148"/>
      <c r="F115" s="148"/>
      <c r="G115" s="148"/>
      <c r="H115" s="148"/>
      <c r="I115" s="148"/>
    </row>
    <row r="116" spans="2:9" ht="13.5" customHeight="1">
      <c r="B116" s="148"/>
      <c r="C116" s="148"/>
      <c r="D116" s="148"/>
      <c r="E116" s="148"/>
      <c r="F116" s="148"/>
      <c r="G116" s="148"/>
      <c r="H116" s="148"/>
      <c r="I116" s="148"/>
    </row>
    <row r="117" spans="2:9" ht="13.5" customHeight="1">
      <c r="B117" s="62"/>
      <c r="C117" s="62"/>
      <c r="D117" s="62"/>
      <c r="E117" s="62"/>
      <c r="F117" s="62"/>
      <c r="G117" s="62"/>
      <c r="H117" s="62"/>
      <c r="I117" s="62"/>
    </row>
    <row r="118" spans="2:9" ht="13.5" customHeight="1">
      <c r="B118" s="62"/>
      <c r="C118" s="62"/>
      <c r="D118" s="62"/>
      <c r="E118" s="62"/>
      <c r="F118" s="62"/>
      <c r="G118" s="62"/>
      <c r="H118" s="62"/>
      <c r="I118" s="62"/>
    </row>
    <row r="119" spans="1:2" ht="12.75">
      <c r="A119" s="41" t="s">
        <v>288</v>
      </c>
      <c r="B119" s="25" t="s">
        <v>150</v>
      </c>
    </row>
    <row r="121" spans="2:9" ht="12.75">
      <c r="B121" s="148" t="s">
        <v>144</v>
      </c>
      <c r="C121" s="148"/>
      <c r="D121" s="148"/>
      <c r="E121" s="148"/>
      <c r="F121" s="148"/>
      <c r="G121" s="148"/>
      <c r="H121" s="148"/>
      <c r="I121" s="148"/>
    </row>
    <row r="122" spans="2:9" ht="12.75">
      <c r="B122" s="148"/>
      <c r="C122" s="148"/>
      <c r="D122" s="148"/>
      <c r="E122" s="148"/>
      <c r="F122" s="148"/>
      <c r="G122" s="148"/>
      <c r="H122" s="148"/>
      <c r="I122" s="148"/>
    </row>
    <row r="123" spans="2:9" ht="12.75">
      <c r="B123" s="62"/>
      <c r="C123" s="62"/>
      <c r="D123" s="62"/>
      <c r="E123" s="62"/>
      <c r="F123" s="62"/>
      <c r="G123" s="62"/>
      <c r="H123" s="62"/>
      <c r="I123" s="62"/>
    </row>
    <row r="124" spans="2:9" ht="12.75" customHeight="1">
      <c r="B124" s="26"/>
      <c r="C124" s="53"/>
      <c r="D124" s="53"/>
      <c r="E124" s="53"/>
      <c r="F124" s="53"/>
      <c r="G124" s="53"/>
      <c r="H124" s="53"/>
      <c r="I124" s="53"/>
    </row>
    <row r="125" spans="1:2" ht="12.75">
      <c r="A125" s="41" t="s">
        <v>289</v>
      </c>
      <c r="B125" s="25" t="s">
        <v>149</v>
      </c>
    </row>
    <row r="127" spans="2:10" ht="12.75">
      <c r="B127" s="148" t="s">
        <v>302</v>
      </c>
      <c r="C127" s="148"/>
      <c r="D127" s="148"/>
      <c r="E127" s="148"/>
      <c r="F127" s="148"/>
      <c r="G127" s="148"/>
      <c r="H127" s="148"/>
      <c r="I127" s="148"/>
      <c r="J127" s="54"/>
    </row>
    <row r="128" spans="2:10" ht="13.5" customHeight="1">
      <c r="B128" s="148"/>
      <c r="C128" s="148"/>
      <c r="D128" s="148"/>
      <c r="E128" s="148"/>
      <c r="F128" s="148"/>
      <c r="G128" s="148"/>
      <c r="H128" s="148"/>
      <c r="I128" s="148"/>
      <c r="J128" s="54"/>
    </row>
    <row r="129" spans="2:9" ht="12.75">
      <c r="B129" s="46"/>
      <c r="C129" s="46"/>
      <c r="D129" s="46"/>
      <c r="E129" s="46"/>
      <c r="F129" s="46"/>
      <c r="G129" s="46"/>
      <c r="H129" s="46"/>
      <c r="I129" s="46"/>
    </row>
    <row r="130" spans="1:2" ht="12.75">
      <c r="A130" s="41" t="s">
        <v>290</v>
      </c>
      <c r="B130" s="25" t="s">
        <v>193</v>
      </c>
    </row>
    <row r="132" spans="2:9" ht="12.75">
      <c r="B132" s="147" t="s">
        <v>303</v>
      </c>
      <c r="C132" s="147"/>
      <c r="D132" s="147"/>
      <c r="E132" s="147"/>
      <c r="F132" s="147"/>
      <c r="G132" s="147"/>
      <c r="H132" s="147"/>
      <c r="I132" s="147"/>
    </row>
    <row r="133" spans="2:9" ht="12.75">
      <c r="B133" s="147"/>
      <c r="C133" s="147"/>
      <c r="D133" s="147"/>
      <c r="E133" s="147"/>
      <c r="F133" s="147"/>
      <c r="G133" s="147"/>
      <c r="H133" s="147"/>
      <c r="I133" s="147"/>
    </row>
    <row r="134" spans="2:9" ht="12.75">
      <c r="B134" s="57"/>
      <c r="C134" s="57"/>
      <c r="D134" s="57"/>
      <c r="E134" s="57"/>
      <c r="F134" s="57"/>
      <c r="G134" s="57"/>
      <c r="H134" s="57"/>
      <c r="I134" s="57"/>
    </row>
    <row r="135" spans="2:9" ht="12.75">
      <c r="B135" s="57"/>
      <c r="C135" s="57"/>
      <c r="D135" s="57"/>
      <c r="E135" s="57"/>
      <c r="F135" s="57"/>
      <c r="G135" s="83" t="s">
        <v>140</v>
      </c>
      <c r="H135" s="57"/>
      <c r="I135" s="57"/>
    </row>
    <row r="136" spans="3:9" ht="12.75">
      <c r="C136" s="57"/>
      <c r="D136" s="57"/>
      <c r="E136" s="57"/>
      <c r="F136" s="57"/>
      <c r="G136" s="24"/>
      <c r="H136" s="57"/>
      <c r="I136" s="57"/>
    </row>
    <row r="137" spans="2:9" ht="12.75">
      <c r="B137" s="57"/>
      <c r="C137" s="57"/>
      <c r="D137" s="57"/>
      <c r="E137" s="57"/>
      <c r="F137" s="57"/>
      <c r="G137" s="24" t="s">
        <v>17</v>
      </c>
      <c r="H137" s="57"/>
      <c r="I137" s="57"/>
    </row>
    <row r="138" spans="2:9" ht="12.75">
      <c r="B138" s="57"/>
      <c r="C138" s="57"/>
      <c r="D138" s="57"/>
      <c r="E138" s="57"/>
      <c r="F138" s="57"/>
      <c r="G138" s="33" t="s">
        <v>295</v>
      </c>
      <c r="H138" s="57"/>
      <c r="I138" s="57"/>
    </row>
    <row r="139" spans="3:9" ht="12.75">
      <c r="C139" s="57"/>
      <c r="D139" s="57"/>
      <c r="E139" s="57"/>
      <c r="F139" s="57"/>
      <c r="G139" s="24" t="s">
        <v>41</v>
      </c>
      <c r="H139" s="57"/>
      <c r="I139" s="57"/>
    </row>
    <row r="140" spans="2:9" ht="12.75">
      <c r="B140" s="47" t="s">
        <v>250</v>
      </c>
      <c r="C140" s="57"/>
      <c r="D140" s="57"/>
      <c r="E140" s="57"/>
      <c r="F140" s="57"/>
      <c r="G140" s="91"/>
      <c r="H140" s="57"/>
      <c r="I140" s="57"/>
    </row>
    <row r="141" spans="2:9" ht="12.75">
      <c r="B141" s="65" t="s">
        <v>142</v>
      </c>
      <c r="C141" s="57"/>
      <c r="D141" s="57"/>
      <c r="E141" s="57"/>
      <c r="F141" s="57"/>
      <c r="G141" s="66"/>
      <c r="H141" s="57"/>
      <c r="I141" s="57"/>
    </row>
    <row r="142" spans="2:9" ht="13.5" thickBot="1">
      <c r="B142" s="63" t="s">
        <v>143</v>
      </c>
      <c r="C142" s="57"/>
      <c r="D142" s="57"/>
      <c r="E142" s="57"/>
      <c r="F142" s="57"/>
      <c r="G142" s="126">
        <v>37114</v>
      </c>
      <c r="H142" s="57"/>
      <c r="I142" s="57"/>
    </row>
    <row r="143" spans="2:9" ht="13.5" thickTop="1">
      <c r="B143" s="65"/>
      <c r="C143" s="57"/>
      <c r="D143" s="57"/>
      <c r="E143" s="57"/>
      <c r="F143" s="57"/>
      <c r="G143" s="67"/>
      <c r="H143" s="57"/>
      <c r="I143" s="57"/>
    </row>
    <row r="144" spans="3:9" ht="12.75">
      <c r="C144" s="57"/>
      <c r="D144" s="57"/>
      <c r="E144" s="57"/>
      <c r="F144" s="57"/>
      <c r="G144" s="68"/>
      <c r="H144" s="57"/>
      <c r="I144" s="57"/>
    </row>
    <row r="145" spans="1:2" ht="12.75">
      <c r="A145" s="51" t="s">
        <v>237</v>
      </c>
      <c r="B145" s="25" t="s">
        <v>66</v>
      </c>
    </row>
    <row r="146" spans="1:2" ht="12.75">
      <c r="A146" s="51"/>
      <c r="B146" s="25"/>
    </row>
    <row r="147" spans="7:8" ht="12.75">
      <c r="G147" s="24" t="s">
        <v>17</v>
      </c>
      <c r="H147" s="24"/>
    </row>
    <row r="148" spans="7:8" ht="12.75">
      <c r="G148" s="33" t="s">
        <v>291</v>
      </c>
      <c r="H148" s="33"/>
    </row>
    <row r="149" spans="7:8" ht="12.75">
      <c r="G149" s="24" t="s">
        <v>41</v>
      </c>
      <c r="H149" s="24"/>
    </row>
    <row r="150" spans="2:8" ht="12.75">
      <c r="B150" s="23" t="s">
        <v>148</v>
      </c>
      <c r="G150" s="24"/>
      <c r="H150" s="24"/>
    </row>
    <row r="151" spans="7:8" ht="12.75">
      <c r="G151" s="24"/>
      <c r="H151" s="24"/>
    </row>
    <row r="152" spans="2:8" ht="13.5" thickBot="1">
      <c r="B152" s="23" t="s">
        <v>101</v>
      </c>
      <c r="G152" s="127">
        <v>1380</v>
      </c>
      <c r="H152" s="24"/>
    </row>
    <row r="153" spans="7:8" ht="13.5" thickTop="1">
      <c r="G153" s="1"/>
      <c r="H153" s="24"/>
    </row>
    <row r="154" spans="7:8" ht="12.75">
      <c r="G154" s="1"/>
      <c r="H154" s="24"/>
    </row>
    <row r="155" spans="1:9" ht="12.75">
      <c r="A155" s="153" t="s">
        <v>194</v>
      </c>
      <c r="B155" s="153"/>
      <c r="C155" s="153"/>
      <c r="D155" s="153"/>
      <c r="E155" s="153"/>
      <c r="F155" s="153"/>
      <c r="G155" s="153"/>
      <c r="H155" s="153"/>
      <c r="I155" s="153"/>
    </row>
    <row r="156" spans="1:9" ht="12.75">
      <c r="A156" s="153"/>
      <c r="B156" s="153"/>
      <c r="C156" s="153"/>
      <c r="D156" s="153"/>
      <c r="E156" s="153"/>
      <c r="F156" s="153"/>
      <c r="G156" s="153"/>
      <c r="H156" s="153"/>
      <c r="I156" s="153"/>
    </row>
    <row r="157" spans="1:9" ht="12.75">
      <c r="A157" s="55"/>
      <c r="B157" s="43"/>
      <c r="C157" s="43"/>
      <c r="D157" s="43"/>
      <c r="E157" s="43"/>
      <c r="F157" s="43"/>
      <c r="G157" s="43"/>
      <c r="H157" s="43"/>
      <c r="I157" s="43"/>
    </row>
    <row r="158" spans="1:2" ht="12.75" customHeight="1">
      <c r="A158" s="51" t="s">
        <v>80</v>
      </c>
      <c r="B158" s="25" t="s">
        <v>277</v>
      </c>
    </row>
    <row r="159" spans="1:8" ht="12.75" customHeight="1">
      <c r="A159" s="51"/>
      <c r="B159" s="25"/>
      <c r="F159" s="25"/>
      <c r="H159" s="25"/>
    </row>
    <row r="160" spans="1:7" ht="12.75" customHeight="1">
      <c r="A160" s="51"/>
      <c r="B160" s="25"/>
      <c r="F160" s="25"/>
      <c r="G160" s="92" t="s">
        <v>157</v>
      </c>
    </row>
    <row r="161" spans="1:9" ht="12.75" customHeight="1">
      <c r="A161" s="51"/>
      <c r="B161" s="25"/>
      <c r="F161" s="92" t="s">
        <v>156</v>
      </c>
      <c r="G161" s="92" t="s">
        <v>158</v>
      </c>
      <c r="H161" s="92" t="s">
        <v>160</v>
      </c>
      <c r="I161" s="92" t="s">
        <v>157</v>
      </c>
    </row>
    <row r="162" spans="1:9" ht="12.75" customHeight="1">
      <c r="A162" s="51"/>
      <c r="B162" s="25"/>
      <c r="F162" s="92" t="s">
        <v>161</v>
      </c>
      <c r="G162" s="92" t="s">
        <v>159</v>
      </c>
      <c r="H162" s="92" t="s">
        <v>161</v>
      </c>
      <c r="I162" s="92" t="s">
        <v>323</v>
      </c>
    </row>
    <row r="163" spans="1:9" ht="12.75" customHeight="1">
      <c r="A163" s="51"/>
      <c r="B163" s="25"/>
      <c r="F163" s="92" t="s">
        <v>291</v>
      </c>
      <c r="G163" s="92" t="s">
        <v>152</v>
      </c>
      <c r="H163" s="93" t="s">
        <v>291</v>
      </c>
      <c r="I163" s="92" t="s">
        <v>296</v>
      </c>
    </row>
    <row r="164" spans="1:9" ht="12.75" customHeight="1">
      <c r="A164" s="51"/>
      <c r="B164" s="25"/>
      <c r="F164" s="92" t="s">
        <v>163</v>
      </c>
      <c r="G164" s="92" t="s">
        <v>163</v>
      </c>
      <c r="H164" s="92" t="s">
        <v>163</v>
      </c>
      <c r="I164" s="92" t="s">
        <v>163</v>
      </c>
    </row>
    <row r="165" spans="1:9" ht="12.75" customHeight="1">
      <c r="A165" s="51"/>
      <c r="B165" s="25"/>
      <c r="F165" s="91"/>
      <c r="G165" s="91"/>
      <c r="H165" s="91"/>
      <c r="I165" s="91"/>
    </row>
    <row r="166" spans="1:9" ht="12.75" customHeight="1">
      <c r="A166" s="51"/>
      <c r="B166" s="23" t="s">
        <v>45</v>
      </c>
      <c r="F166" s="94">
        <v>28.1</v>
      </c>
      <c r="G166" s="94">
        <v>22.9</v>
      </c>
      <c r="H166" s="94">
        <v>94.5</v>
      </c>
      <c r="I166" s="94">
        <v>88</v>
      </c>
    </row>
    <row r="167" spans="1:9" ht="12.75" customHeight="1">
      <c r="A167" s="51"/>
      <c r="F167" s="91"/>
      <c r="G167" s="91"/>
      <c r="H167" s="91"/>
      <c r="I167" s="91"/>
    </row>
    <row r="168" spans="1:9" ht="12.75" customHeight="1">
      <c r="A168" s="51"/>
      <c r="B168" s="23" t="s">
        <v>72</v>
      </c>
      <c r="F168" s="94">
        <v>2.6</v>
      </c>
      <c r="G168" s="94">
        <v>2.3</v>
      </c>
      <c r="H168" s="94">
        <v>6.9</v>
      </c>
      <c r="I168" s="94">
        <v>8.8</v>
      </c>
    </row>
    <row r="169" spans="1:9" ht="12.75" customHeight="1">
      <c r="A169" s="51"/>
      <c r="F169" s="94"/>
      <c r="G169" s="94"/>
      <c r="H169" s="94"/>
      <c r="I169" s="94"/>
    </row>
    <row r="170" spans="1:9" ht="12.75" customHeight="1">
      <c r="A170" s="51"/>
      <c r="B170" s="147" t="s">
        <v>332</v>
      </c>
      <c r="C170" s="147"/>
      <c r="D170" s="147"/>
      <c r="E170" s="147"/>
      <c r="F170" s="147"/>
      <c r="G170" s="147"/>
      <c r="H170" s="147"/>
      <c r="I170" s="147"/>
    </row>
    <row r="171" spans="1:9" ht="12.75" customHeight="1">
      <c r="A171" s="51"/>
      <c r="B171" s="147"/>
      <c r="C171" s="147"/>
      <c r="D171" s="147"/>
      <c r="E171" s="147"/>
      <c r="F171" s="147"/>
      <c r="G171" s="147"/>
      <c r="H171" s="147"/>
      <c r="I171" s="147"/>
    </row>
    <row r="172" spans="1:9" ht="12.75" customHeight="1">
      <c r="A172" s="51"/>
      <c r="B172" s="147"/>
      <c r="C172" s="147"/>
      <c r="D172" s="147"/>
      <c r="E172" s="147"/>
      <c r="F172" s="147"/>
      <c r="G172" s="147"/>
      <c r="H172" s="147"/>
      <c r="I172" s="147"/>
    </row>
    <row r="173" spans="1:9" ht="12.75" customHeight="1">
      <c r="A173" s="51"/>
      <c r="B173" s="147"/>
      <c r="C173" s="147"/>
      <c r="D173" s="147"/>
      <c r="E173" s="147"/>
      <c r="F173" s="147"/>
      <c r="G173" s="147"/>
      <c r="H173" s="147"/>
      <c r="I173" s="147"/>
    </row>
    <row r="174" spans="1:9" ht="12.75" customHeight="1">
      <c r="A174" s="51"/>
      <c r="B174" s="147"/>
      <c r="C174" s="147"/>
      <c r="D174" s="147"/>
      <c r="E174" s="147"/>
      <c r="F174" s="147"/>
      <c r="G174" s="147"/>
      <c r="H174" s="147"/>
      <c r="I174" s="147"/>
    </row>
    <row r="175" spans="1:9" ht="12.75" customHeight="1">
      <c r="A175" s="51"/>
      <c r="B175" s="147"/>
      <c r="C175" s="147"/>
      <c r="D175" s="147"/>
      <c r="E175" s="147"/>
      <c r="F175" s="147"/>
      <c r="G175" s="147"/>
      <c r="H175" s="147"/>
      <c r="I175" s="147"/>
    </row>
    <row r="176" spans="1:2" ht="12.75">
      <c r="A176" s="51"/>
      <c r="B176" s="25"/>
    </row>
    <row r="177" spans="1:9" ht="12.75">
      <c r="A177" s="51"/>
      <c r="B177" s="152" t="s">
        <v>317</v>
      </c>
      <c r="C177" s="152"/>
      <c r="D177" s="152"/>
      <c r="E177" s="152"/>
      <c r="F177" s="152"/>
      <c r="G177" s="152"/>
      <c r="H177" s="152"/>
      <c r="I177" s="152"/>
    </row>
    <row r="178" spans="1:9" ht="12.75">
      <c r="A178" s="51"/>
      <c r="B178" s="152"/>
      <c r="C178" s="152"/>
      <c r="D178" s="152"/>
      <c r="E178" s="152"/>
      <c r="F178" s="152"/>
      <c r="G178" s="152"/>
      <c r="H178" s="152"/>
      <c r="I178" s="152"/>
    </row>
    <row r="179" spans="1:9" ht="12.75">
      <c r="A179" s="51"/>
      <c r="B179" s="152"/>
      <c r="C179" s="152"/>
      <c r="D179" s="152"/>
      <c r="E179" s="152"/>
      <c r="F179" s="152"/>
      <c r="G179" s="152"/>
      <c r="H179" s="152"/>
      <c r="I179" s="152"/>
    </row>
    <row r="180" spans="1:9" ht="12.75">
      <c r="A180" s="51"/>
      <c r="B180" s="152"/>
      <c r="C180" s="152"/>
      <c r="D180" s="152"/>
      <c r="E180" s="152"/>
      <c r="F180" s="152"/>
      <c r="G180" s="152"/>
      <c r="H180" s="152"/>
      <c r="I180" s="152"/>
    </row>
    <row r="181" spans="1:9" ht="12.75">
      <c r="A181" s="51"/>
      <c r="B181" s="128"/>
      <c r="C181" s="128"/>
      <c r="D181" s="128"/>
      <c r="E181" s="128"/>
      <c r="F181" s="128"/>
      <c r="G181" s="128"/>
      <c r="H181" s="128"/>
      <c r="I181" s="128"/>
    </row>
    <row r="182" spans="1:2" ht="12.75" customHeight="1">
      <c r="A182" s="51"/>
      <c r="B182" s="25"/>
    </row>
    <row r="183" spans="1:2" ht="12.75">
      <c r="A183" s="51" t="s">
        <v>81</v>
      </c>
      <c r="B183" s="25" t="s">
        <v>82</v>
      </c>
    </row>
    <row r="184" spans="1:9" ht="12.75" customHeight="1">
      <c r="A184" s="51"/>
      <c r="B184" s="25"/>
      <c r="I184" s="92"/>
    </row>
    <row r="185" spans="1:2" ht="12.75" customHeight="1">
      <c r="A185" s="51"/>
      <c r="B185" s="25"/>
    </row>
    <row r="186" spans="1:9" ht="12.75" customHeight="1">
      <c r="A186" s="51"/>
      <c r="B186" s="25"/>
      <c r="H186" s="92" t="s">
        <v>156</v>
      </c>
      <c r="I186" s="92" t="s">
        <v>52</v>
      </c>
    </row>
    <row r="187" spans="1:9" ht="12.75" customHeight="1">
      <c r="A187" s="51"/>
      <c r="B187" s="25"/>
      <c r="H187" s="92" t="s">
        <v>162</v>
      </c>
      <c r="I187" s="92" t="s">
        <v>159</v>
      </c>
    </row>
    <row r="188" spans="1:9" ht="12.75" customHeight="1">
      <c r="A188" s="51"/>
      <c r="B188" s="25"/>
      <c r="H188" s="92" t="s">
        <v>297</v>
      </c>
      <c r="I188" s="92" t="s">
        <v>271</v>
      </c>
    </row>
    <row r="189" spans="1:9" ht="12.75" customHeight="1">
      <c r="A189" s="51"/>
      <c r="B189" s="25"/>
      <c r="H189" s="92" t="s">
        <v>163</v>
      </c>
      <c r="I189" s="92" t="s">
        <v>163</v>
      </c>
    </row>
    <row r="190" spans="1:9" ht="12.75" customHeight="1">
      <c r="A190" s="51"/>
      <c r="B190" s="25"/>
      <c r="H190" s="92"/>
      <c r="I190" s="92"/>
    </row>
    <row r="191" spans="1:9" ht="12.75" customHeight="1">
      <c r="A191" s="51"/>
      <c r="B191" s="25" t="s">
        <v>45</v>
      </c>
      <c r="H191" s="94">
        <v>28.1</v>
      </c>
      <c r="I191" s="116">
        <v>26.6</v>
      </c>
    </row>
    <row r="192" spans="1:9" ht="12.75" customHeight="1">
      <c r="A192" s="51"/>
      <c r="B192" s="25"/>
      <c r="H192" s="91"/>
      <c r="I192" s="91"/>
    </row>
    <row r="193" spans="1:9" ht="12.75" customHeight="1">
      <c r="A193" s="51"/>
      <c r="B193" s="25" t="s">
        <v>72</v>
      </c>
      <c r="H193" s="94">
        <v>2.6</v>
      </c>
      <c r="I193" s="94">
        <v>1.1</v>
      </c>
    </row>
    <row r="194" spans="1:9" ht="12.75" customHeight="1">
      <c r="A194" s="51"/>
      <c r="B194" s="25"/>
      <c r="H194" s="94"/>
      <c r="I194" s="94"/>
    </row>
    <row r="195" spans="1:9" ht="12.75" customHeight="1">
      <c r="A195" s="51"/>
      <c r="B195" s="147" t="s">
        <v>320</v>
      </c>
      <c r="C195" s="144"/>
      <c r="D195" s="144"/>
      <c r="E195" s="144"/>
      <c r="F195" s="144"/>
      <c r="G195" s="144"/>
      <c r="H195" s="144"/>
      <c r="I195" s="144"/>
    </row>
    <row r="196" spans="1:9" ht="12.75" customHeight="1">
      <c r="A196" s="51"/>
      <c r="B196" s="144"/>
      <c r="C196" s="144"/>
      <c r="D196" s="144"/>
      <c r="E196" s="144"/>
      <c r="F196" s="144"/>
      <c r="G196" s="144"/>
      <c r="H196" s="144"/>
      <c r="I196" s="144"/>
    </row>
    <row r="197" spans="1:9" ht="12.75" customHeight="1">
      <c r="A197" s="51"/>
      <c r="B197" s="144"/>
      <c r="C197" s="144"/>
      <c r="D197" s="144"/>
      <c r="E197" s="144"/>
      <c r="F197" s="144"/>
      <c r="G197" s="144"/>
      <c r="H197" s="144"/>
      <c r="I197" s="144"/>
    </row>
    <row r="198" spans="1:9" ht="12.75" customHeight="1">
      <c r="A198" s="51"/>
      <c r="B198" s="144"/>
      <c r="C198" s="144"/>
      <c r="D198" s="144"/>
      <c r="E198" s="144"/>
      <c r="F198" s="144"/>
      <c r="G198" s="144"/>
      <c r="H198" s="144"/>
      <c r="I198" s="144"/>
    </row>
    <row r="199" spans="1:9" s="43" customFormat="1" ht="12.75">
      <c r="A199" s="41"/>
      <c r="B199" s="90"/>
      <c r="C199" s="90"/>
      <c r="D199" s="90"/>
      <c r="E199" s="90"/>
      <c r="F199" s="90"/>
      <c r="G199" s="90"/>
      <c r="H199" s="90"/>
      <c r="I199" s="90"/>
    </row>
    <row r="200" spans="1:9" s="43" customFormat="1" ht="12.75">
      <c r="A200" s="41"/>
      <c r="B200" s="23"/>
      <c r="C200" s="23"/>
      <c r="D200" s="23"/>
      <c r="E200" s="23"/>
      <c r="F200" s="23"/>
      <c r="G200" s="23"/>
      <c r="H200" s="23"/>
      <c r="I200" s="23"/>
    </row>
    <row r="201" spans="1:9" s="43" customFormat="1" ht="12.75">
      <c r="A201" s="51" t="s">
        <v>83</v>
      </c>
      <c r="B201" s="25" t="s">
        <v>95</v>
      </c>
      <c r="C201" s="23"/>
      <c r="D201" s="23"/>
      <c r="E201" s="23"/>
      <c r="F201" s="23"/>
      <c r="G201" s="23"/>
      <c r="H201" s="23"/>
      <c r="I201" s="23"/>
    </row>
    <row r="202" spans="1:9" s="43" customFormat="1" ht="12.75">
      <c r="A202" s="51"/>
      <c r="B202" s="25"/>
      <c r="C202" s="23"/>
      <c r="D202" s="23"/>
      <c r="E202" s="23"/>
      <c r="F202" s="23"/>
      <c r="G202" s="23"/>
      <c r="H202" s="23"/>
      <c r="I202" s="23"/>
    </row>
    <row r="203" spans="1:9" s="43" customFormat="1" ht="12.75">
      <c r="A203" s="51"/>
      <c r="B203" s="147" t="s">
        <v>318</v>
      </c>
      <c r="C203" s="144"/>
      <c r="D203" s="144"/>
      <c r="E203" s="144"/>
      <c r="F203" s="144"/>
      <c r="G203" s="144"/>
      <c r="H203" s="144"/>
      <c r="I203" s="144"/>
    </row>
    <row r="204" spans="1:9" s="43" customFormat="1" ht="12.75">
      <c r="A204" s="51"/>
      <c r="B204" s="144"/>
      <c r="C204" s="144"/>
      <c r="D204" s="144"/>
      <c r="E204" s="144"/>
      <c r="F204" s="144"/>
      <c r="G204" s="144"/>
      <c r="H204" s="144"/>
      <c r="I204" s="144"/>
    </row>
    <row r="205" spans="1:9" s="43" customFormat="1" ht="12.75">
      <c r="A205" s="51"/>
      <c r="B205" s="144"/>
      <c r="C205" s="144"/>
      <c r="D205" s="144"/>
      <c r="E205" s="144"/>
      <c r="F205" s="144"/>
      <c r="G205" s="144"/>
      <c r="H205" s="144"/>
      <c r="I205" s="144"/>
    </row>
    <row r="206" spans="1:9" s="43" customFormat="1" ht="12.75">
      <c r="A206" s="51"/>
      <c r="B206" s="25"/>
      <c r="C206" s="23"/>
      <c r="D206" s="23"/>
      <c r="E206" s="23"/>
      <c r="F206" s="23"/>
      <c r="G206" s="23"/>
      <c r="H206" s="23"/>
      <c r="I206" s="23"/>
    </row>
    <row r="207" spans="1:9" s="43" customFormat="1" ht="12.75">
      <c r="A207" s="51"/>
      <c r="B207" s="147" t="s">
        <v>333</v>
      </c>
      <c r="C207" s="144"/>
      <c r="D207" s="144"/>
      <c r="E207" s="144"/>
      <c r="F207" s="144"/>
      <c r="G207" s="144"/>
      <c r="H207" s="144"/>
      <c r="I207" s="144"/>
    </row>
    <row r="208" spans="1:9" s="43" customFormat="1" ht="12.75">
      <c r="A208" s="51"/>
      <c r="B208" s="144"/>
      <c r="C208" s="144"/>
      <c r="D208" s="144"/>
      <c r="E208" s="144"/>
      <c r="F208" s="144"/>
      <c r="G208" s="144"/>
      <c r="H208" s="144"/>
      <c r="I208" s="144"/>
    </row>
    <row r="209" spans="1:9" s="43" customFormat="1" ht="12.75">
      <c r="A209" s="51"/>
      <c r="B209" s="144"/>
      <c r="C209" s="144"/>
      <c r="D209" s="144"/>
      <c r="E209" s="144"/>
      <c r="F209" s="144"/>
      <c r="G209" s="144"/>
      <c r="H209" s="144"/>
      <c r="I209" s="144"/>
    </row>
    <row r="210" spans="1:9" s="43" customFormat="1" ht="12.75" customHeight="1">
      <c r="A210" s="41"/>
      <c r="B210" s="23"/>
      <c r="C210" s="23"/>
      <c r="D210" s="23"/>
      <c r="E210" s="23"/>
      <c r="F210" s="23"/>
      <c r="G210" s="23"/>
      <c r="H210" s="23"/>
      <c r="I210" s="23"/>
    </row>
    <row r="211" spans="1:2" ht="12.75">
      <c r="A211" s="41" t="s">
        <v>84</v>
      </c>
      <c r="B211" s="25" t="s">
        <v>85</v>
      </c>
    </row>
    <row r="212" spans="1:2" ht="12.75">
      <c r="A212" s="51"/>
      <c r="B212" s="25"/>
    </row>
    <row r="213" spans="1:9" ht="12.75">
      <c r="A213" s="51"/>
      <c r="B213" s="147" t="s">
        <v>195</v>
      </c>
      <c r="C213" s="147"/>
      <c r="D213" s="147"/>
      <c r="E213" s="147"/>
      <c r="F213" s="147"/>
      <c r="G213" s="147"/>
      <c r="H213" s="147"/>
      <c r="I213" s="147"/>
    </row>
    <row r="214" spans="1:9" ht="12.75">
      <c r="A214" s="51"/>
      <c r="B214" s="147"/>
      <c r="C214" s="147"/>
      <c r="D214" s="147"/>
      <c r="E214" s="147"/>
      <c r="F214" s="147"/>
      <c r="G214" s="147"/>
      <c r="H214" s="147"/>
      <c r="I214" s="147"/>
    </row>
    <row r="215" spans="2:9" ht="12.75">
      <c r="B215" s="57"/>
      <c r="C215" s="57"/>
      <c r="D215" s="57"/>
      <c r="E215" s="57"/>
      <c r="F215" s="57"/>
      <c r="G215" s="57"/>
      <c r="H215" s="57"/>
      <c r="I215" s="57"/>
    </row>
    <row r="216" spans="1:9" ht="12.75">
      <c r="A216" s="41" t="s">
        <v>86</v>
      </c>
      <c r="B216" s="71" t="s">
        <v>196</v>
      </c>
      <c r="C216" s="63"/>
      <c r="D216" s="57"/>
      <c r="E216" s="57"/>
      <c r="F216" s="57"/>
      <c r="G216" s="57"/>
      <c r="H216" s="57"/>
      <c r="I216" s="57"/>
    </row>
    <row r="217" spans="1:9" ht="12.75">
      <c r="A217" s="24"/>
      <c r="B217" s="57"/>
      <c r="C217" s="57"/>
      <c r="D217" s="57"/>
      <c r="E217" s="57"/>
      <c r="F217" s="57"/>
      <c r="G217" s="57"/>
      <c r="H217" s="57"/>
      <c r="I217" s="57"/>
    </row>
    <row r="218" spans="1:9" ht="12.75">
      <c r="A218" s="24" t="s">
        <v>197</v>
      </c>
      <c r="B218" s="112" t="s">
        <v>198</v>
      </c>
      <c r="C218" s="57"/>
      <c r="D218" s="57"/>
      <c r="E218" s="57"/>
      <c r="F218" s="57"/>
      <c r="G218" s="57"/>
      <c r="H218" s="57"/>
      <c r="I218" s="57"/>
    </row>
    <row r="219" spans="1:9" ht="12.75">
      <c r="A219" s="23"/>
      <c r="B219" s="57"/>
      <c r="C219" s="57"/>
      <c r="D219" s="57"/>
      <c r="E219" s="57"/>
      <c r="F219" s="57"/>
      <c r="G219" s="57"/>
      <c r="H219" s="57"/>
      <c r="I219" s="57"/>
    </row>
    <row r="220" spans="1:9" ht="12.75">
      <c r="A220" s="23"/>
      <c r="B220" s="147" t="s">
        <v>298</v>
      </c>
      <c r="C220" s="147"/>
      <c r="D220" s="147"/>
      <c r="E220" s="147"/>
      <c r="F220" s="147"/>
      <c r="G220" s="147"/>
      <c r="H220" s="147"/>
      <c r="I220" s="147"/>
    </row>
    <row r="221" spans="1:9" ht="12.75">
      <c r="A221" s="23"/>
      <c r="B221" s="147"/>
      <c r="C221" s="147"/>
      <c r="D221" s="147"/>
      <c r="E221" s="147"/>
      <c r="F221" s="147"/>
      <c r="G221" s="147"/>
      <c r="H221" s="147"/>
      <c r="I221" s="147"/>
    </row>
    <row r="222" spans="1:9" ht="12.75">
      <c r="A222" s="23"/>
      <c r="B222" s="57"/>
      <c r="C222" s="57"/>
      <c r="D222" s="57"/>
      <c r="E222" s="57"/>
      <c r="F222" s="57"/>
      <c r="G222" s="57"/>
      <c r="H222" s="57"/>
      <c r="I222" s="57"/>
    </row>
    <row r="223" spans="1:9" ht="12.75">
      <c r="A223" s="24" t="s">
        <v>199</v>
      </c>
      <c r="B223" s="112" t="s">
        <v>200</v>
      </c>
      <c r="C223" s="57"/>
      <c r="D223" s="57"/>
      <c r="E223" s="57"/>
      <c r="F223" s="57"/>
      <c r="G223" s="57"/>
      <c r="H223" s="57"/>
      <c r="I223" s="57"/>
    </row>
    <row r="224" spans="1:9" ht="12.75">
      <c r="A224" s="24"/>
      <c r="B224" s="57"/>
      <c r="C224" s="57"/>
      <c r="D224" s="57"/>
      <c r="E224" s="57"/>
      <c r="F224" s="57"/>
      <c r="G224" s="57"/>
      <c r="H224" s="57"/>
      <c r="I224" s="57"/>
    </row>
    <row r="225" spans="1:9" ht="12.75">
      <c r="A225" s="51"/>
      <c r="B225" s="147" t="s">
        <v>313</v>
      </c>
      <c r="C225" s="147"/>
      <c r="D225" s="147"/>
      <c r="E225" s="147"/>
      <c r="F225" s="147"/>
      <c r="G225" s="147"/>
      <c r="H225" s="147"/>
      <c r="I225" s="147"/>
    </row>
    <row r="226" spans="1:9" ht="12.75">
      <c r="A226" s="51"/>
      <c r="B226" s="147"/>
      <c r="C226" s="147"/>
      <c r="D226" s="147"/>
      <c r="E226" s="147"/>
      <c r="F226" s="147"/>
      <c r="G226" s="147"/>
      <c r="H226" s="147"/>
      <c r="I226" s="147"/>
    </row>
    <row r="227" spans="1:9" ht="12.75">
      <c r="A227" s="51"/>
      <c r="B227" s="147"/>
      <c r="C227" s="147"/>
      <c r="D227" s="147"/>
      <c r="E227" s="147"/>
      <c r="F227" s="147"/>
      <c r="G227" s="147"/>
      <c r="H227" s="147"/>
      <c r="I227" s="147"/>
    </row>
    <row r="228" spans="1:9" ht="12.75">
      <c r="A228" s="51"/>
      <c r="B228" s="57"/>
      <c r="C228" s="57"/>
      <c r="D228" s="57"/>
      <c r="E228" s="57"/>
      <c r="F228" s="57"/>
      <c r="G228" s="57"/>
      <c r="H228" s="57"/>
      <c r="I228" s="57"/>
    </row>
    <row r="229" spans="1:9" ht="12.75">
      <c r="A229" s="51"/>
      <c r="B229" s="57"/>
      <c r="C229" s="57"/>
      <c r="D229" s="57"/>
      <c r="E229" s="57"/>
      <c r="F229" s="139" t="s">
        <v>136</v>
      </c>
      <c r="G229" s="139" t="s">
        <v>29</v>
      </c>
      <c r="H229" s="129"/>
      <c r="I229" s="57"/>
    </row>
    <row r="230" spans="2:9" ht="12.75">
      <c r="B230" s="57"/>
      <c r="C230" s="57"/>
      <c r="D230" s="57"/>
      <c r="E230" s="57"/>
      <c r="F230" s="139" t="s">
        <v>68</v>
      </c>
      <c r="G230" s="139" t="s">
        <v>2</v>
      </c>
      <c r="H230" s="129"/>
      <c r="I230" s="57"/>
    </row>
    <row r="231" spans="2:9" ht="12.75">
      <c r="B231" s="46"/>
      <c r="C231" s="46"/>
      <c r="D231" s="46"/>
      <c r="E231" s="46"/>
      <c r="F231" s="140" t="s">
        <v>41</v>
      </c>
      <c r="G231" s="140" t="s">
        <v>41</v>
      </c>
      <c r="H231" s="130"/>
      <c r="I231" s="46"/>
    </row>
    <row r="232" spans="2:9" ht="12.75">
      <c r="B232" s="46"/>
      <c r="C232" s="46"/>
      <c r="D232" s="46"/>
      <c r="E232" s="46"/>
      <c r="F232" s="131"/>
      <c r="G232" s="131"/>
      <c r="H232" s="131"/>
      <c r="I232" s="46"/>
    </row>
    <row r="233" spans="2:9" ht="12.75">
      <c r="B233" s="63" t="s">
        <v>103</v>
      </c>
      <c r="C233" s="46"/>
      <c r="D233" s="46"/>
      <c r="E233" s="46"/>
      <c r="F233" s="132">
        <v>5000</v>
      </c>
      <c r="G233" s="132">
        <v>5000</v>
      </c>
      <c r="H233" s="132"/>
      <c r="I233" s="46"/>
    </row>
    <row r="234" spans="2:9" ht="12.75">
      <c r="B234" s="63" t="s">
        <v>104</v>
      </c>
      <c r="C234" s="46"/>
      <c r="D234" s="46"/>
      <c r="E234" s="46"/>
      <c r="F234" s="132">
        <v>3000</v>
      </c>
      <c r="G234" s="132">
        <v>3000</v>
      </c>
      <c r="H234" s="132"/>
      <c r="I234" s="46"/>
    </row>
    <row r="235" spans="2:9" ht="12.75">
      <c r="B235" s="63" t="s">
        <v>30</v>
      </c>
      <c r="C235" s="57"/>
      <c r="D235" s="57"/>
      <c r="E235" s="57"/>
      <c r="F235" s="66">
        <v>8000</v>
      </c>
      <c r="G235" s="66">
        <v>8000</v>
      </c>
      <c r="H235" s="67"/>
      <c r="I235" s="57"/>
    </row>
    <row r="236" spans="2:9" ht="12.75">
      <c r="B236" s="63" t="s">
        <v>69</v>
      </c>
      <c r="C236" s="57"/>
      <c r="D236" s="57"/>
      <c r="E236" s="57"/>
      <c r="F236" s="66">
        <v>4667</v>
      </c>
      <c r="G236" s="66">
        <v>4667</v>
      </c>
      <c r="H236" s="67"/>
      <c r="I236" s="57"/>
    </row>
    <row r="237" spans="2:9" ht="12.75">
      <c r="B237" s="63" t="s">
        <v>128</v>
      </c>
      <c r="C237" s="57"/>
      <c r="D237" s="57"/>
      <c r="E237" s="57"/>
      <c r="F237" s="66">
        <v>1600</v>
      </c>
      <c r="G237" s="66">
        <v>1600</v>
      </c>
      <c r="H237" s="67"/>
      <c r="I237" s="57"/>
    </row>
    <row r="238" spans="2:9" ht="13.5" thickBot="1">
      <c r="B238" s="57"/>
      <c r="C238" s="57"/>
      <c r="D238" s="57"/>
      <c r="E238" s="57"/>
      <c r="F238" s="133">
        <f>SUM(F233:F237)</f>
        <v>22267</v>
      </c>
      <c r="G238" s="134">
        <f>SUM(G233:G237)</f>
        <v>22267</v>
      </c>
      <c r="H238" s="68"/>
      <c r="I238" s="57"/>
    </row>
    <row r="239" spans="2:9" ht="13.5" thickTop="1">
      <c r="B239" s="57"/>
      <c r="C239" s="57"/>
      <c r="D239" s="57"/>
      <c r="E239" s="57"/>
      <c r="F239" s="135"/>
      <c r="G239" s="68"/>
      <c r="H239" s="68"/>
      <c r="I239" s="57"/>
    </row>
    <row r="240" spans="2:9" ht="12.75">
      <c r="B240" s="57"/>
      <c r="C240" s="57"/>
      <c r="D240" s="57"/>
      <c r="E240" s="57"/>
      <c r="F240" s="135"/>
      <c r="G240" s="68"/>
      <c r="H240" s="68"/>
      <c r="I240" s="57"/>
    </row>
    <row r="241" spans="1:9" ht="12.75">
      <c r="A241" s="41" t="s">
        <v>87</v>
      </c>
      <c r="B241" s="25" t="s">
        <v>40</v>
      </c>
      <c r="I241" s="24"/>
    </row>
    <row r="242" spans="1:9" ht="12.75">
      <c r="A242" s="23"/>
      <c r="E242" s="24"/>
      <c r="F242" s="24" t="s">
        <v>55</v>
      </c>
      <c r="G242" s="24" t="s">
        <v>56</v>
      </c>
      <c r="H242" s="24" t="s">
        <v>321</v>
      </c>
      <c r="I242" s="24" t="s">
        <v>56</v>
      </c>
    </row>
    <row r="243" spans="5:9" ht="12.75">
      <c r="E243" s="37"/>
      <c r="F243" s="33" t="s">
        <v>269</v>
      </c>
      <c r="G243" s="124" t="s">
        <v>269</v>
      </c>
      <c r="H243" s="24" t="s">
        <v>319</v>
      </c>
      <c r="I243" s="24" t="s">
        <v>322</v>
      </c>
    </row>
    <row r="244" spans="5:9" ht="12.75">
      <c r="E244" s="37"/>
      <c r="F244" s="33" t="s">
        <v>291</v>
      </c>
      <c r="G244" s="24" t="s">
        <v>152</v>
      </c>
      <c r="H244" s="24" t="s">
        <v>291</v>
      </c>
      <c r="I244" s="24" t="s">
        <v>152</v>
      </c>
    </row>
    <row r="245" spans="5:9" ht="12.75">
      <c r="E245" s="37"/>
      <c r="F245" s="24" t="s">
        <v>41</v>
      </c>
      <c r="G245" s="24" t="s">
        <v>41</v>
      </c>
      <c r="H245" s="24" t="s">
        <v>41</v>
      </c>
      <c r="I245" s="24" t="s">
        <v>41</v>
      </c>
    </row>
    <row r="246" spans="5:8" ht="12.75">
      <c r="E246" s="37"/>
      <c r="F246" s="24"/>
      <c r="H246" s="24"/>
    </row>
    <row r="247" spans="2:5" ht="12.75">
      <c r="B247" s="23" t="s">
        <v>40</v>
      </c>
      <c r="E247" s="43"/>
    </row>
    <row r="248" spans="2:9" ht="12.75">
      <c r="B248" s="26" t="s">
        <v>259</v>
      </c>
      <c r="E248" s="43"/>
      <c r="F248" s="2">
        <v>4</v>
      </c>
      <c r="G248" s="2">
        <v>-17</v>
      </c>
      <c r="H248" s="2">
        <v>775</v>
      </c>
      <c r="I248" s="2">
        <v>1200</v>
      </c>
    </row>
    <row r="249" spans="2:9" ht="12.75">
      <c r="B249" s="26" t="s">
        <v>315</v>
      </c>
      <c r="E249" s="43"/>
      <c r="F249" s="136">
        <v>-90</v>
      </c>
      <c r="G249" s="31">
        <v>-5</v>
      </c>
      <c r="H249" s="31">
        <v>-90</v>
      </c>
      <c r="I249" s="31">
        <v>32</v>
      </c>
    </row>
    <row r="250" spans="2:9" ht="12.75">
      <c r="B250" s="26"/>
      <c r="E250" s="43"/>
      <c r="F250" s="138">
        <f>+F248+F249</f>
        <v>-86</v>
      </c>
      <c r="G250" s="95">
        <f>+G249+G248</f>
        <v>-22</v>
      </c>
      <c r="H250" s="95">
        <f>+H248+H249</f>
        <v>685</v>
      </c>
      <c r="I250" s="95">
        <f>+I249+I248</f>
        <v>1232</v>
      </c>
    </row>
    <row r="251" spans="2:9" ht="12.75">
      <c r="B251" s="23" t="s">
        <v>260</v>
      </c>
      <c r="E251" s="3"/>
      <c r="F251" s="2"/>
      <c r="G251" s="2"/>
      <c r="H251" s="2"/>
      <c r="I251" s="2"/>
    </row>
    <row r="252" spans="2:9" ht="12.75">
      <c r="B252" s="26" t="s">
        <v>261</v>
      </c>
      <c r="E252" s="3"/>
      <c r="F252" s="2"/>
      <c r="G252" s="2"/>
      <c r="H252" s="2"/>
      <c r="I252" s="2"/>
    </row>
    <row r="253" spans="2:9" ht="12.75">
      <c r="B253" s="26" t="s">
        <v>259</v>
      </c>
      <c r="E253" s="3"/>
      <c r="F253" s="2">
        <v>423</v>
      </c>
      <c r="G253" s="2">
        <v>273</v>
      </c>
      <c r="H253" s="2">
        <v>668</v>
      </c>
      <c r="I253" s="2">
        <v>473</v>
      </c>
    </row>
    <row r="254" spans="2:9" ht="12.75">
      <c r="B254" s="26" t="s">
        <v>314</v>
      </c>
      <c r="E254" s="3"/>
      <c r="F254" s="2">
        <v>-3</v>
      </c>
      <c r="G254" s="2">
        <v>-69</v>
      </c>
      <c r="H254" s="2">
        <v>-3</v>
      </c>
      <c r="I254" s="2">
        <v>-69</v>
      </c>
    </row>
    <row r="255" spans="2:9" ht="13.5" thickBot="1">
      <c r="B255" s="26"/>
      <c r="E255" s="3"/>
      <c r="F255" s="137">
        <f>+F253+F254</f>
        <v>420</v>
      </c>
      <c r="G255" s="137">
        <f>+G253+G254</f>
        <v>204</v>
      </c>
      <c r="H255" s="137">
        <f>+H253+H254</f>
        <v>665</v>
      </c>
      <c r="I255" s="137">
        <f>+I253+I254</f>
        <v>404</v>
      </c>
    </row>
    <row r="256" spans="2:9" ht="13.5" thickTop="1">
      <c r="B256" s="26"/>
      <c r="E256" s="3"/>
      <c r="F256" s="2"/>
      <c r="G256" s="2"/>
      <c r="H256" s="2"/>
      <c r="I256" s="2"/>
    </row>
    <row r="257" spans="2:9" ht="13.5" thickBot="1">
      <c r="B257" s="26"/>
      <c r="E257" s="3"/>
      <c r="F257" s="137">
        <f>+F250+F255</f>
        <v>334</v>
      </c>
      <c r="G257" s="137">
        <f>+G250+G255</f>
        <v>182</v>
      </c>
      <c r="H257" s="137">
        <f>+H255+H250</f>
        <v>1350</v>
      </c>
      <c r="I257" s="137">
        <f>+I250+I255</f>
        <v>1636</v>
      </c>
    </row>
    <row r="258" spans="5:8" ht="13.5" thickTop="1">
      <c r="E258" s="3"/>
      <c r="G258" s="3"/>
      <c r="H258" s="27"/>
    </row>
    <row r="259" spans="2:9" ht="12.75">
      <c r="B259" s="148" t="s">
        <v>304</v>
      </c>
      <c r="C259" s="148"/>
      <c r="D259" s="148"/>
      <c r="E259" s="148"/>
      <c r="F259" s="148"/>
      <c r="G259" s="148"/>
      <c r="H259" s="148"/>
      <c r="I259" s="148"/>
    </row>
    <row r="260" spans="1:9" ht="12.75">
      <c r="A260" s="51"/>
      <c r="B260" s="148"/>
      <c r="C260" s="148"/>
      <c r="D260" s="148"/>
      <c r="E260" s="148"/>
      <c r="F260" s="148"/>
      <c r="G260" s="148"/>
      <c r="H260" s="148"/>
      <c r="I260" s="148"/>
    </row>
    <row r="261" spans="1:9" ht="15" customHeight="1">
      <c r="A261" s="51"/>
      <c r="B261" s="62"/>
      <c r="C261" s="62"/>
      <c r="D261" s="62"/>
      <c r="E261" s="62"/>
      <c r="F261" s="62"/>
      <c r="G261" s="62"/>
      <c r="H261" s="62"/>
      <c r="I261" s="62"/>
    </row>
    <row r="262" spans="1:8" ht="15" customHeight="1">
      <c r="A262" s="23"/>
      <c r="E262" s="42"/>
      <c r="F262" s="27"/>
      <c r="G262" s="42"/>
      <c r="H262" s="42"/>
    </row>
    <row r="263" spans="1:2" ht="12.75">
      <c r="A263" s="41" t="s">
        <v>88</v>
      </c>
      <c r="B263" s="25" t="s">
        <v>74</v>
      </c>
    </row>
    <row r="264" ht="12.75">
      <c r="B264" s="25"/>
    </row>
    <row r="265" spans="1:2" ht="12.75">
      <c r="A265" s="51"/>
      <c r="B265" s="23" t="s">
        <v>305</v>
      </c>
    </row>
    <row r="266" ht="12.75">
      <c r="A266" s="51"/>
    </row>
    <row r="268" spans="1:2" ht="12.75">
      <c r="A268" s="41" t="s">
        <v>89</v>
      </c>
      <c r="B268" s="25" t="s">
        <v>67</v>
      </c>
    </row>
    <row r="269" spans="1:2" ht="12.75">
      <c r="A269" s="51"/>
      <c r="B269" s="25"/>
    </row>
    <row r="270" ht="12.75">
      <c r="B270" s="23" t="s">
        <v>306</v>
      </c>
    </row>
    <row r="272" ht="12.75">
      <c r="B272" s="23" t="s">
        <v>23</v>
      </c>
    </row>
    <row r="273" ht="12.75" customHeight="1" hidden="1">
      <c r="A273" s="51"/>
    </row>
    <row r="274" spans="1:10" ht="12.75" customHeight="1" hidden="1">
      <c r="A274" s="51"/>
      <c r="B274" s="147" t="s">
        <v>20</v>
      </c>
      <c r="C274" s="147"/>
      <c r="D274" s="147"/>
      <c r="E274" s="147"/>
      <c r="F274" s="147"/>
      <c r="G274" s="147"/>
      <c r="H274" s="147"/>
      <c r="I274" s="147"/>
      <c r="J274" s="46"/>
    </row>
    <row r="275" spans="2:10" ht="12.75" hidden="1">
      <c r="B275" s="147"/>
      <c r="C275" s="147"/>
      <c r="D275" s="147"/>
      <c r="E275" s="147"/>
      <c r="F275" s="147"/>
      <c r="G275" s="147"/>
      <c r="H275" s="147"/>
      <c r="I275" s="147"/>
      <c r="J275" s="46"/>
    </row>
    <row r="276" spans="2:10" ht="12.75" hidden="1">
      <c r="B276" s="147"/>
      <c r="C276" s="147"/>
      <c r="D276" s="147"/>
      <c r="E276" s="147"/>
      <c r="F276" s="147"/>
      <c r="G276" s="147"/>
      <c r="H276" s="147"/>
      <c r="I276" s="147"/>
      <c r="J276" s="46"/>
    </row>
    <row r="277" spans="2:10" ht="12.75" hidden="1">
      <c r="B277" s="147"/>
      <c r="C277" s="147"/>
      <c r="D277" s="147"/>
      <c r="E277" s="147"/>
      <c r="F277" s="147"/>
      <c r="G277" s="147"/>
      <c r="H277" s="147"/>
      <c r="I277" s="147"/>
      <c r="J277" s="46"/>
    </row>
    <row r="278" spans="2:9" ht="12.75" hidden="1">
      <c r="B278" s="63" t="s">
        <v>16</v>
      </c>
      <c r="C278" s="57"/>
      <c r="D278" s="57"/>
      <c r="E278" s="57"/>
      <c r="F278" s="57"/>
      <c r="G278" s="57"/>
      <c r="H278" s="57"/>
      <c r="I278" s="57"/>
    </row>
    <row r="279" ht="11.25" customHeight="1" hidden="1"/>
    <row r="280" ht="11.25" customHeight="1" hidden="1"/>
    <row r="281" spans="2:9" ht="12.75" hidden="1">
      <c r="B281" s="151" t="s">
        <v>102</v>
      </c>
      <c r="C281" s="151"/>
      <c r="D281" s="151"/>
      <c r="E281" s="151"/>
      <c r="F281" s="151"/>
      <c r="G281" s="151"/>
      <c r="H281" s="151"/>
      <c r="I281" s="151"/>
    </row>
    <row r="282" spans="2:9" ht="12.75" hidden="1">
      <c r="B282" s="151"/>
      <c r="C282" s="151"/>
      <c r="D282" s="151"/>
      <c r="E282" s="151"/>
      <c r="F282" s="151"/>
      <c r="G282" s="151"/>
      <c r="H282" s="151"/>
      <c r="I282" s="151"/>
    </row>
    <row r="283" spans="7:8" ht="12.75" hidden="1">
      <c r="G283" s="24" t="s">
        <v>41</v>
      </c>
      <c r="H283" s="24"/>
    </row>
    <row r="284" spans="2:5" ht="12.75" hidden="1">
      <c r="B284" s="47" t="s">
        <v>68</v>
      </c>
      <c r="E284" s="47"/>
    </row>
    <row r="285" spans="2:8" ht="12.75" hidden="1">
      <c r="B285" s="23" t="s">
        <v>103</v>
      </c>
      <c r="G285" s="27">
        <v>5000</v>
      </c>
      <c r="H285" s="27"/>
    </row>
    <row r="286" spans="2:8" ht="12.75" hidden="1">
      <c r="B286" s="23" t="s">
        <v>104</v>
      </c>
      <c r="G286" s="27">
        <v>3000</v>
      </c>
      <c r="H286" s="27"/>
    </row>
    <row r="287" spans="2:8" ht="12.75" hidden="1">
      <c r="B287" s="23" t="s">
        <v>105</v>
      </c>
      <c r="G287" s="27">
        <v>8000</v>
      </c>
      <c r="H287" s="27"/>
    </row>
    <row r="288" spans="2:8" ht="12.75" hidden="1">
      <c r="B288" s="23" t="s">
        <v>69</v>
      </c>
      <c r="G288" s="27">
        <v>4667</v>
      </c>
      <c r="H288" s="27"/>
    </row>
    <row r="289" spans="2:8" ht="12.75" hidden="1">
      <c r="B289" s="23" t="s">
        <v>19</v>
      </c>
      <c r="G289" s="27">
        <v>1600</v>
      </c>
      <c r="H289" s="27"/>
    </row>
    <row r="290" spans="7:8" ht="13.5" hidden="1" thickBot="1">
      <c r="G290" s="28">
        <f>SUM(G285:G289)</f>
        <v>22267</v>
      </c>
      <c r="H290" s="42"/>
    </row>
    <row r="291" spans="2:8" ht="12.75" hidden="1">
      <c r="B291" s="23" t="s">
        <v>18</v>
      </c>
      <c r="G291" s="42"/>
      <c r="H291" s="42"/>
    </row>
    <row r="292" ht="12.75" hidden="1"/>
    <row r="293" ht="12.75" hidden="1"/>
    <row r="294" ht="12.75" hidden="1"/>
    <row r="295" ht="12.75" hidden="1"/>
    <row r="296" spans="1:5" ht="12.75" hidden="1">
      <c r="A296" s="41" t="s">
        <v>90</v>
      </c>
      <c r="B296" s="25" t="s">
        <v>70</v>
      </c>
      <c r="E296" s="23" t="s">
        <v>96</v>
      </c>
    </row>
    <row r="297" spans="1:8" ht="12.75">
      <c r="A297" s="41" t="s">
        <v>90</v>
      </c>
      <c r="B297" s="44" t="s">
        <v>70</v>
      </c>
      <c r="C297" s="43"/>
      <c r="D297" s="43"/>
      <c r="E297" s="43"/>
      <c r="F297" s="43"/>
      <c r="G297" s="45"/>
      <c r="H297" s="33"/>
    </row>
    <row r="298" spans="1:8" ht="12.75">
      <c r="A298" s="23"/>
      <c r="B298" s="43"/>
      <c r="C298" s="43"/>
      <c r="D298" s="43"/>
      <c r="E298" s="43"/>
      <c r="F298" s="43"/>
      <c r="G298" s="45"/>
      <c r="H298" s="33"/>
    </row>
    <row r="299" spans="2:8" ht="12.75">
      <c r="B299" s="43" t="s">
        <v>299</v>
      </c>
      <c r="C299" s="43"/>
      <c r="D299" s="43"/>
      <c r="E299" s="43"/>
      <c r="F299" s="43"/>
      <c r="G299" s="59"/>
      <c r="H299" s="33"/>
    </row>
    <row r="300" spans="2:9" ht="12.75">
      <c r="B300" s="43"/>
      <c r="C300" s="43"/>
      <c r="D300" s="43"/>
      <c r="E300" s="43"/>
      <c r="F300" s="43"/>
      <c r="G300" s="73" t="s">
        <v>107</v>
      </c>
      <c r="H300" s="24" t="s">
        <v>108</v>
      </c>
      <c r="I300" s="24" t="s">
        <v>47</v>
      </c>
    </row>
    <row r="301" spans="2:9" ht="12.75">
      <c r="B301" s="43"/>
      <c r="C301" s="43"/>
      <c r="D301" s="43"/>
      <c r="E301" s="43"/>
      <c r="F301" s="58"/>
      <c r="G301" s="37" t="s">
        <v>41</v>
      </c>
      <c r="H301" s="24" t="s">
        <v>41</v>
      </c>
      <c r="I301" s="24" t="s">
        <v>41</v>
      </c>
    </row>
    <row r="302" spans="2:8" ht="13.5">
      <c r="B302" s="64" t="s">
        <v>106</v>
      </c>
      <c r="C302" s="43"/>
      <c r="D302" s="43"/>
      <c r="E302" s="43"/>
      <c r="F302" s="43"/>
      <c r="G302" s="37"/>
      <c r="H302" s="24"/>
    </row>
    <row r="303" spans="2:8" ht="13.5">
      <c r="B303" s="64"/>
      <c r="C303" s="43"/>
      <c r="D303" s="43"/>
      <c r="E303" s="43"/>
      <c r="F303" s="43"/>
      <c r="G303" s="37"/>
      <c r="H303" s="24"/>
    </row>
    <row r="304" spans="2:9" ht="12.75">
      <c r="B304" s="43" t="s">
        <v>238</v>
      </c>
      <c r="C304" s="43"/>
      <c r="D304" s="43"/>
      <c r="E304" s="43"/>
      <c r="F304" s="43"/>
      <c r="G304" s="117">
        <v>39</v>
      </c>
      <c r="H304" s="97">
        <v>0</v>
      </c>
      <c r="I304" s="52">
        <f>+G304+H304</f>
        <v>39</v>
      </c>
    </row>
    <row r="305" spans="2:9" ht="12.75">
      <c r="B305" s="43" t="s">
        <v>274</v>
      </c>
      <c r="C305" s="43"/>
      <c r="D305" s="43"/>
      <c r="E305" s="43"/>
      <c r="F305" s="43"/>
      <c r="G305" s="117">
        <v>504</v>
      </c>
      <c r="H305" s="97">
        <v>0</v>
      </c>
      <c r="I305" s="52">
        <f>+G305+H305</f>
        <v>504</v>
      </c>
    </row>
    <row r="306" spans="2:9" ht="12.75">
      <c r="B306" s="43" t="s">
        <v>1</v>
      </c>
      <c r="C306" s="43"/>
      <c r="D306" s="43"/>
      <c r="E306" s="43"/>
      <c r="F306" s="43"/>
      <c r="G306" s="1">
        <v>357</v>
      </c>
      <c r="H306" s="38">
        <v>5767</v>
      </c>
      <c r="I306" s="52">
        <f>+G306+H306</f>
        <v>6124</v>
      </c>
    </row>
    <row r="307" spans="2:9" ht="12.75">
      <c r="B307" s="43" t="s">
        <v>121</v>
      </c>
      <c r="C307" s="43"/>
      <c r="D307" s="43"/>
      <c r="E307" s="43"/>
      <c r="F307" s="43"/>
      <c r="G307" s="1">
        <v>848</v>
      </c>
      <c r="H307" s="38">
        <v>1250</v>
      </c>
      <c r="I307" s="52">
        <f>+G307+H307</f>
        <v>2098</v>
      </c>
    </row>
    <row r="308" spans="2:9" ht="13.5" thickBot="1">
      <c r="B308" s="43"/>
      <c r="C308" s="43"/>
      <c r="D308" s="43"/>
      <c r="E308" s="43"/>
      <c r="F308" s="43"/>
      <c r="G308" s="40">
        <f>SUM(G304:G307)</f>
        <v>1748</v>
      </c>
      <c r="H308" s="74">
        <f>SUM(H304:H307)</f>
        <v>7017</v>
      </c>
      <c r="I308" s="60">
        <f>SUM(I304:I307)</f>
        <v>8765</v>
      </c>
    </row>
    <row r="309" spans="2:8" ht="13.5" thickTop="1">
      <c r="B309" s="43"/>
      <c r="C309" s="43"/>
      <c r="D309" s="43"/>
      <c r="E309" s="43"/>
      <c r="F309" s="43"/>
      <c r="G309" s="45"/>
      <c r="H309" s="33"/>
    </row>
    <row r="310" spans="2:8" ht="12.75">
      <c r="B310" s="43" t="s">
        <v>27</v>
      </c>
      <c r="C310" s="43"/>
      <c r="D310" s="43"/>
      <c r="E310" s="43"/>
      <c r="F310" s="43"/>
      <c r="G310" s="45"/>
      <c r="H310" s="33"/>
    </row>
    <row r="311" spans="2:8" ht="12.75">
      <c r="B311" s="43"/>
      <c r="C311" s="43"/>
      <c r="D311" s="43"/>
      <c r="E311" s="43"/>
      <c r="F311" s="43"/>
      <c r="G311" s="45"/>
      <c r="H311" s="33"/>
    </row>
    <row r="312" spans="1:8" ht="12" customHeight="1">
      <c r="A312" s="23"/>
      <c r="B312" s="43"/>
      <c r="C312" s="43"/>
      <c r="D312" s="43"/>
      <c r="E312" s="43"/>
      <c r="F312" s="43"/>
      <c r="G312" s="45"/>
      <c r="H312" s="33"/>
    </row>
    <row r="313" spans="1:4" ht="12.75">
      <c r="A313" s="41" t="s">
        <v>91</v>
      </c>
      <c r="B313" s="44" t="s">
        <v>71</v>
      </c>
      <c r="C313" s="43"/>
      <c r="D313" s="43"/>
    </row>
    <row r="314" spans="2:4" ht="12.75">
      <c r="B314" s="44"/>
      <c r="C314" s="43"/>
      <c r="D314" s="43"/>
    </row>
    <row r="315" spans="2:9" ht="12.75">
      <c r="B315" s="150" t="s">
        <v>278</v>
      </c>
      <c r="C315" s="150"/>
      <c r="D315" s="150"/>
      <c r="E315" s="150"/>
      <c r="F315" s="150"/>
      <c r="G315" s="150"/>
      <c r="H315" s="150"/>
      <c r="I315" s="150"/>
    </row>
    <row r="316" spans="2:9" ht="12.75">
      <c r="B316" s="150"/>
      <c r="C316" s="150"/>
      <c r="D316" s="150"/>
      <c r="E316" s="150"/>
      <c r="F316" s="150"/>
      <c r="G316" s="150"/>
      <c r="H316" s="150"/>
      <c r="I316" s="150"/>
    </row>
    <row r="317" spans="2:9" ht="12.75">
      <c r="B317" s="150"/>
      <c r="C317" s="150"/>
      <c r="D317" s="150"/>
      <c r="E317" s="150"/>
      <c r="F317" s="150"/>
      <c r="G317" s="150"/>
      <c r="H317" s="150"/>
      <c r="I317" s="150"/>
    </row>
    <row r="318" spans="1:9" ht="12.75">
      <c r="A318" s="51"/>
      <c r="B318" s="150"/>
      <c r="C318" s="150"/>
      <c r="D318" s="150"/>
      <c r="E318" s="150"/>
      <c r="F318" s="150"/>
      <c r="G318" s="150"/>
      <c r="H318" s="150"/>
      <c r="I318" s="150"/>
    </row>
    <row r="319" spans="1:4" ht="15" customHeight="1">
      <c r="A319" s="51"/>
      <c r="B319" s="43"/>
      <c r="C319" s="43"/>
      <c r="D319" s="43"/>
    </row>
    <row r="320" spans="1:9" ht="12.75">
      <c r="A320" s="51"/>
      <c r="B320" s="150" t="s">
        <v>334</v>
      </c>
      <c r="C320" s="150"/>
      <c r="D320" s="150"/>
      <c r="E320" s="150"/>
      <c r="F320" s="150"/>
      <c r="G320" s="150"/>
      <c r="H320" s="150"/>
      <c r="I320" s="150"/>
    </row>
    <row r="321" spans="1:9" ht="12.75">
      <c r="A321" s="51"/>
      <c r="B321" s="150"/>
      <c r="C321" s="150"/>
      <c r="D321" s="150"/>
      <c r="E321" s="150"/>
      <c r="F321" s="150"/>
      <c r="G321" s="150"/>
      <c r="H321" s="150"/>
      <c r="I321" s="150"/>
    </row>
    <row r="322" spans="1:9" ht="12.75">
      <c r="A322" s="51"/>
      <c r="B322" s="150"/>
      <c r="C322" s="150"/>
      <c r="D322" s="150"/>
      <c r="E322" s="150"/>
      <c r="F322" s="150"/>
      <c r="G322" s="150"/>
      <c r="H322" s="150"/>
      <c r="I322" s="150"/>
    </row>
    <row r="323" spans="1:9" ht="12.75">
      <c r="A323" s="51"/>
      <c r="B323" s="70"/>
      <c r="C323" s="70"/>
      <c r="D323" s="70"/>
      <c r="E323" s="70"/>
      <c r="F323" s="70"/>
      <c r="G323" s="70"/>
      <c r="H323" s="70"/>
      <c r="I323" s="70"/>
    </row>
    <row r="324" spans="1:9" ht="12.75">
      <c r="A324" s="51"/>
      <c r="B324" s="150" t="s">
        <v>141</v>
      </c>
      <c r="C324" s="150"/>
      <c r="D324" s="150"/>
      <c r="E324" s="150"/>
      <c r="F324" s="150"/>
      <c r="G324" s="150"/>
      <c r="H324" s="150"/>
      <c r="I324" s="150"/>
    </row>
    <row r="325" spans="1:9" ht="12.75">
      <c r="A325" s="51"/>
      <c r="B325" s="150"/>
      <c r="C325" s="150"/>
      <c r="D325" s="150"/>
      <c r="E325" s="150"/>
      <c r="F325" s="150"/>
      <c r="G325" s="150"/>
      <c r="H325" s="150"/>
      <c r="I325" s="150"/>
    </row>
    <row r="326" spans="1:9" ht="12.75">
      <c r="A326" s="51"/>
      <c r="B326" s="150"/>
      <c r="C326" s="150"/>
      <c r="D326" s="150"/>
      <c r="E326" s="150"/>
      <c r="F326" s="150"/>
      <c r="G326" s="150"/>
      <c r="H326" s="150"/>
      <c r="I326" s="150"/>
    </row>
    <row r="327" spans="1:2" ht="12.75">
      <c r="A327" s="23"/>
      <c r="B327" s="23" t="s">
        <v>23</v>
      </c>
    </row>
    <row r="328" spans="1:8" ht="12.75">
      <c r="A328" s="41" t="s">
        <v>92</v>
      </c>
      <c r="B328" s="25" t="s">
        <v>94</v>
      </c>
      <c r="G328" s="24"/>
      <c r="H328" s="24"/>
    </row>
    <row r="329" spans="2:8" ht="12.75">
      <c r="B329" s="25"/>
      <c r="G329" s="24"/>
      <c r="H329" s="24"/>
    </row>
    <row r="330" spans="1:2" ht="12.75">
      <c r="A330" s="51"/>
      <c r="B330" s="23" t="s">
        <v>138</v>
      </c>
    </row>
    <row r="331" ht="12.75">
      <c r="A331" s="51"/>
    </row>
    <row r="333" spans="1:2" ht="12.75">
      <c r="A333" s="41" t="s">
        <v>93</v>
      </c>
      <c r="B333" s="25" t="s">
        <v>97</v>
      </c>
    </row>
    <row r="334" ht="12.75">
      <c r="B334" s="25"/>
    </row>
    <row r="335" spans="2:9" ht="12.75">
      <c r="B335" s="147" t="s">
        <v>331</v>
      </c>
      <c r="C335" s="147"/>
      <c r="D335" s="147"/>
      <c r="E335" s="147"/>
      <c r="F335" s="147"/>
      <c r="G335" s="147"/>
      <c r="H335" s="147"/>
      <c r="I335" s="147"/>
    </row>
    <row r="336" spans="2:9" ht="12.75">
      <c r="B336" s="147"/>
      <c r="C336" s="147"/>
      <c r="D336" s="147"/>
      <c r="E336" s="147"/>
      <c r="F336" s="147"/>
      <c r="G336" s="147"/>
      <c r="H336" s="147"/>
      <c r="I336" s="147"/>
    </row>
    <row r="337" spans="2:9" ht="12.75">
      <c r="B337" s="147"/>
      <c r="C337" s="147"/>
      <c r="D337" s="147"/>
      <c r="E337" s="147"/>
      <c r="F337" s="147"/>
      <c r="G337" s="147"/>
      <c r="H337" s="147"/>
      <c r="I337" s="147"/>
    </row>
    <row r="338" spans="2:9" ht="12.75">
      <c r="B338" s="147"/>
      <c r="C338" s="147"/>
      <c r="D338" s="147"/>
      <c r="E338" s="147"/>
      <c r="F338" s="147"/>
      <c r="G338" s="147"/>
      <c r="H338" s="147"/>
      <c r="I338" s="147"/>
    </row>
    <row r="339" spans="2:9" ht="12.75">
      <c r="B339" s="147"/>
      <c r="C339" s="147"/>
      <c r="D339" s="147"/>
      <c r="E339" s="147"/>
      <c r="F339" s="147"/>
      <c r="G339" s="147"/>
      <c r="H339" s="147"/>
      <c r="I339" s="147"/>
    </row>
    <row r="341" spans="2:9" ht="12.75">
      <c r="B341" s="90"/>
      <c r="C341" s="90"/>
      <c r="D341" s="90"/>
      <c r="E341" s="90"/>
      <c r="F341" s="90"/>
      <c r="G341" s="90"/>
      <c r="H341" s="90"/>
      <c r="I341" s="90"/>
    </row>
    <row r="342" spans="1:2" ht="12.75">
      <c r="A342" s="41" t="s">
        <v>13</v>
      </c>
      <c r="B342" s="25" t="s">
        <v>28</v>
      </c>
    </row>
    <row r="343" spans="1:2" ht="12.75">
      <c r="A343" s="51"/>
      <c r="B343" s="25"/>
    </row>
    <row r="344" spans="1:2" ht="12.75">
      <c r="A344" s="51"/>
      <c r="B344" s="23" t="s">
        <v>307</v>
      </c>
    </row>
    <row r="345" ht="12.75">
      <c r="A345" s="51"/>
    </row>
    <row r="346" ht="12.75">
      <c r="A346" s="51"/>
    </row>
    <row r="347" spans="1:8" ht="12.75">
      <c r="A347" s="51"/>
      <c r="E347" s="24" t="s">
        <v>55</v>
      </c>
      <c r="F347" s="24" t="s">
        <v>56</v>
      </c>
      <c r="G347" s="24" t="s">
        <v>321</v>
      </c>
      <c r="H347" s="24" t="s">
        <v>268</v>
      </c>
    </row>
    <row r="348" spans="1:9" ht="12.75">
      <c r="A348" s="51"/>
      <c r="B348" s="25"/>
      <c r="E348" s="24" t="s">
        <v>269</v>
      </c>
      <c r="F348" s="124" t="s">
        <v>269</v>
      </c>
      <c r="G348" s="24" t="s">
        <v>319</v>
      </c>
      <c r="H348" s="24" t="s">
        <v>319</v>
      </c>
      <c r="I348" s="56"/>
    </row>
    <row r="349" spans="1:8" ht="12.75">
      <c r="A349" s="51"/>
      <c r="E349" s="24" t="s">
        <v>291</v>
      </c>
      <c r="F349" s="24" t="s">
        <v>152</v>
      </c>
      <c r="G349" s="24" t="s">
        <v>291</v>
      </c>
      <c r="H349" s="24" t="s">
        <v>152</v>
      </c>
    </row>
    <row r="350" spans="1:8" ht="12.75">
      <c r="A350" s="51"/>
      <c r="E350" s="33"/>
      <c r="G350" s="33"/>
      <c r="H350" s="33"/>
    </row>
    <row r="351" spans="2:8" ht="12.75">
      <c r="B351" s="23" t="s">
        <v>242</v>
      </c>
      <c r="E351" s="33"/>
      <c r="G351" s="33"/>
      <c r="H351" s="33"/>
    </row>
    <row r="352" spans="2:8" ht="13.5" thickBot="1">
      <c r="B352" s="23" t="s">
        <v>245</v>
      </c>
      <c r="E352" s="34">
        <f>+'IS '!B34</f>
        <v>2258</v>
      </c>
      <c r="F352" s="125">
        <f>+'IS '!D34</f>
        <v>2153</v>
      </c>
      <c r="G352" s="34">
        <f>+'IS '!F34</f>
        <v>5573</v>
      </c>
      <c r="H352" s="34">
        <f>+'IS '!H34</f>
        <v>7198</v>
      </c>
    </row>
    <row r="353" spans="5:8" ht="13.5" thickTop="1">
      <c r="E353" s="35"/>
      <c r="F353" s="27"/>
      <c r="G353" s="35"/>
      <c r="H353" s="35"/>
    </row>
    <row r="354" spans="2:8" ht="12.75">
      <c r="B354" s="23" t="s">
        <v>31</v>
      </c>
      <c r="E354" s="36"/>
      <c r="F354" s="27"/>
      <c r="G354" s="36"/>
      <c r="H354" s="36"/>
    </row>
    <row r="355" spans="2:8" ht="13.5" thickBot="1">
      <c r="B355" s="23" t="s">
        <v>32</v>
      </c>
      <c r="E355" s="34">
        <v>81000</v>
      </c>
      <c r="F355" s="125">
        <v>81000</v>
      </c>
      <c r="G355" s="34">
        <v>81000</v>
      </c>
      <c r="H355" s="34">
        <v>80156</v>
      </c>
    </row>
    <row r="356" spans="5:8" ht="13.5" thickTop="1">
      <c r="E356" s="35"/>
      <c r="F356" s="27"/>
      <c r="G356" s="35"/>
      <c r="H356" s="35"/>
    </row>
    <row r="357" spans="2:8" ht="13.5" thickBot="1">
      <c r="B357" s="23" t="s">
        <v>129</v>
      </c>
      <c r="E357" s="96">
        <f>(E352/E355)*100</f>
        <v>2.7876543209876545</v>
      </c>
      <c r="F357" s="96">
        <f>(F352/F355)*100</f>
        <v>2.6580246913580248</v>
      </c>
      <c r="G357" s="96">
        <f>(G352/G355)*100</f>
        <v>6.8802469135802475</v>
      </c>
      <c r="H357" s="96">
        <f>(H352/H355)*100</f>
        <v>8.979989021408255</v>
      </c>
    </row>
    <row r="358" ht="13.5" thickTop="1">
      <c r="B358" s="23" t="s">
        <v>23</v>
      </c>
    </row>
    <row r="359" ht="12.75">
      <c r="H359" s="35"/>
    </row>
    <row r="360" spans="2:9" ht="12.75">
      <c r="B360" s="147" t="s">
        <v>308</v>
      </c>
      <c r="C360" s="147"/>
      <c r="D360" s="147"/>
      <c r="E360" s="147"/>
      <c r="F360" s="147"/>
      <c r="G360" s="147"/>
      <c r="H360" s="147"/>
      <c r="I360" s="147"/>
    </row>
    <row r="361" spans="2:9" ht="12.75">
      <c r="B361" s="147"/>
      <c r="C361" s="147"/>
      <c r="D361" s="147"/>
      <c r="E361" s="147"/>
      <c r="F361" s="147"/>
      <c r="G361" s="147"/>
      <c r="H361" s="147"/>
      <c r="I361" s="147"/>
    </row>
    <row r="362" spans="2:9" ht="12.75">
      <c r="B362" s="147"/>
      <c r="C362" s="147"/>
      <c r="D362" s="147"/>
      <c r="E362" s="147"/>
      <c r="F362" s="147"/>
      <c r="G362" s="147"/>
      <c r="H362" s="147"/>
      <c r="I362" s="147"/>
    </row>
    <row r="363" spans="2:9" ht="12.75">
      <c r="B363" s="57"/>
      <c r="C363" s="57"/>
      <c r="D363" s="57"/>
      <c r="E363" s="57"/>
      <c r="F363" s="57"/>
      <c r="G363" s="57"/>
      <c r="H363" s="57"/>
      <c r="I363" s="57"/>
    </row>
    <row r="364" spans="2:9" ht="12.75">
      <c r="B364" s="57"/>
      <c r="C364" s="57"/>
      <c r="D364" s="57"/>
      <c r="E364" s="57"/>
      <c r="F364" s="57"/>
      <c r="G364" s="57"/>
      <c r="H364" s="57"/>
      <c r="I364" s="57"/>
    </row>
    <row r="365" spans="2:9" ht="12.75">
      <c r="B365" s="57"/>
      <c r="C365" s="57"/>
      <c r="D365" s="57"/>
      <c r="E365" s="57"/>
      <c r="F365" s="57"/>
      <c r="G365" s="57"/>
      <c r="H365" s="57"/>
      <c r="I365" s="57"/>
    </row>
    <row r="366" spans="2:9" ht="12.75">
      <c r="B366" s="57"/>
      <c r="C366" s="57"/>
      <c r="D366" s="57"/>
      <c r="E366" s="57"/>
      <c r="F366" s="57"/>
      <c r="G366" s="57"/>
      <c r="H366" s="57"/>
      <c r="I366" s="57"/>
    </row>
    <row r="367" spans="2:9" ht="12.75">
      <c r="B367" s="57"/>
      <c r="C367" s="57"/>
      <c r="D367" s="57"/>
      <c r="E367" s="57"/>
      <c r="F367" s="57"/>
      <c r="G367" s="57"/>
      <c r="H367" s="57"/>
      <c r="I367" s="57"/>
    </row>
    <row r="368" spans="2:9" ht="12.75">
      <c r="B368" s="57"/>
      <c r="C368" s="57"/>
      <c r="D368" s="57"/>
      <c r="E368" s="57"/>
      <c r="F368" s="57"/>
      <c r="G368" s="57"/>
      <c r="H368" s="57"/>
      <c r="I368" s="57"/>
    </row>
    <row r="369" spans="5:8" ht="12.75">
      <c r="E369" s="33"/>
      <c r="G369" s="33"/>
      <c r="H369" s="33"/>
    </row>
    <row r="370" spans="5:8" ht="12.75">
      <c r="E370" s="36"/>
      <c r="F370" s="27"/>
      <c r="G370" s="36"/>
      <c r="H370" s="36"/>
    </row>
    <row r="371" spans="5:8" ht="12.75">
      <c r="E371" s="33"/>
      <c r="G371" s="33"/>
      <c r="H371" s="33"/>
    </row>
    <row r="372" spans="5:10" ht="12.75">
      <c r="E372" s="33"/>
      <c r="G372" s="33"/>
      <c r="H372" s="33"/>
      <c r="J372" s="56"/>
    </row>
    <row r="373" spans="2:8" ht="12.75">
      <c r="B373" s="23" t="s">
        <v>279</v>
      </c>
      <c r="E373" s="33"/>
      <c r="G373" s="33"/>
      <c r="H373" s="33"/>
    </row>
    <row r="374" spans="5:8" ht="12.75">
      <c r="E374" s="33"/>
      <c r="G374" s="33"/>
      <c r="H374" s="33"/>
    </row>
    <row r="375" spans="5:8" ht="12.75">
      <c r="E375" s="33"/>
      <c r="G375" s="33"/>
      <c r="H375" s="33"/>
    </row>
    <row r="376" spans="5:8" ht="12.75">
      <c r="E376" s="33"/>
      <c r="G376" s="33"/>
      <c r="H376" s="33"/>
    </row>
    <row r="377" spans="5:8" ht="12.75">
      <c r="E377" s="33"/>
      <c r="G377" s="33"/>
      <c r="H377" s="33"/>
    </row>
    <row r="381" ht="12.75">
      <c r="A381" s="43"/>
    </row>
    <row r="382" spans="1:6" ht="12.75">
      <c r="A382" s="43"/>
      <c r="B382" s="43"/>
      <c r="C382" s="43"/>
      <c r="D382" s="43"/>
      <c r="E382" s="43"/>
      <c r="F382" s="43"/>
    </row>
    <row r="383" spans="1:6" ht="12.75">
      <c r="A383" s="43"/>
      <c r="B383" s="43"/>
      <c r="C383" s="43"/>
      <c r="D383" s="43"/>
      <c r="E383" s="43"/>
      <c r="F383" s="43"/>
    </row>
    <row r="384" spans="1:6" ht="12.75">
      <c r="A384" s="43"/>
      <c r="B384" s="43"/>
      <c r="C384" s="43"/>
      <c r="D384" s="43"/>
      <c r="E384" s="43"/>
      <c r="F384" s="43"/>
    </row>
    <row r="385" spans="1:6" ht="12.75">
      <c r="A385" s="43"/>
      <c r="B385" s="43"/>
      <c r="C385" s="43"/>
      <c r="D385" s="43"/>
      <c r="E385" s="43"/>
      <c r="F385" s="43"/>
    </row>
    <row r="386" spans="1:6" ht="12.75">
      <c r="A386" s="43"/>
      <c r="B386" s="43"/>
      <c r="C386" s="43"/>
      <c r="D386" s="43"/>
      <c r="E386" s="43"/>
      <c r="F386" s="43"/>
    </row>
    <row r="387" spans="1:6" ht="12.75">
      <c r="A387" s="43"/>
      <c r="B387" s="43"/>
      <c r="C387" s="43"/>
      <c r="D387" s="43"/>
      <c r="E387" s="43"/>
      <c r="F387" s="43"/>
    </row>
    <row r="388" spans="1:6" ht="12.75">
      <c r="A388" s="43"/>
      <c r="B388" s="43"/>
      <c r="C388" s="43"/>
      <c r="D388" s="43"/>
      <c r="E388" s="43"/>
      <c r="F388" s="43"/>
    </row>
    <row r="389" spans="1:6" ht="12.75">
      <c r="A389" s="43"/>
      <c r="B389" s="43"/>
      <c r="C389" s="43"/>
      <c r="D389" s="43"/>
      <c r="E389" s="43"/>
      <c r="F389" s="43"/>
    </row>
    <row r="390" spans="1:6" ht="12.75">
      <c r="A390" s="43"/>
      <c r="B390" s="43"/>
      <c r="C390" s="43"/>
      <c r="D390" s="43"/>
      <c r="E390" s="43"/>
      <c r="F390" s="43"/>
    </row>
    <row r="391" spans="1:6" ht="12.75">
      <c r="A391" s="43"/>
      <c r="B391" s="43"/>
      <c r="C391" s="43"/>
      <c r="D391" s="43"/>
      <c r="E391" s="43"/>
      <c r="F391" s="43"/>
    </row>
    <row r="392" spans="1:6" ht="12.75">
      <c r="A392" s="43"/>
      <c r="B392" s="43"/>
      <c r="C392" s="43"/>
      <c r="D392" s="43"/>
      <c r="E392" s="43"/>
      <c r="F392" s="43"/>
    </row>
    <row r="393" spans="1:6" ht="12.75">
      <c r="A393" s="43"/>
      <c r="B393" s="43"/>
      <c r="C393" s="43"/>
      <c r="D393" s="43"/>
      <c r="E393" s="43"/>
      <c r="F393" s="43"/>
    </row>
    <row r="394" spans="2:6" ht="12.75">
      <c r="B394" s="43"/>
      <c r="C394" s="43"/>
      <c r="D394" s="43"/>
      <c r="E394" s="43"/>
      <c r="F394" s="43"/>
    </row>
  </sheetData>
  <mergeCells count="36">
    <mergeCell ref="A155:I156"/>
    <mergeCell ref="B82:I83"/>
    <mergeCell ref="B92:I93"/>
    <mergeCell ref="B127:I128"/>
    <mergeCell ref="B132:I133"/>
    <mergeCell ref="B109:I110"/>
    <mergeCell ref="B220:I221"/>
    <mergeCell ref="B213:I214"/>
    <mergeCell ref="B170:I175"/>
    <mergeCell ref="B195:I198"/>
    <mergeCell ref="B177:I180"/>
    <mergeCell ref="B203:I205"/>
    <mergeCell ref="B207:I209"/>
    <mergeCell ref="B360:I362"/>
    <mergeCell ref="B274:I277"/>
    <mergeCell ref="B320:I322"/>
    <mergeCell ref="B225:I227"/>
    <mergeCell ref="B315:I318"/>
    <mergeCell ref="B281:I282"/>
    <mergeCell ref="B259:I260"/>
    <mergeCell ref="B335:I339"/>
    <mergeCell ref="B324:I326"/>
    <mergeCell ref="B10:I12"/>
    <mergeCell ref="B98:I99"/>
    <mergeCell ref="B87:I88"/>
    <mergeCell ref="B57:I61"/>
    <mergeCell ref="B77:I78"/>
    <mergeCell ref="B18:I23"/>
    <mergeCell ref="B14:I16"/>
    <mergeCell ref="B71:I75"/>
    <mergeCell ref="B51:I53"/>
    <mergeCell ref="B63:I63"/>
    <mergeCell ref="B28:I30"/>
    <mergeCell ref="B65:I66"/>
    <mergeCell ref="B121:I122"/>
    <mergeCell ref="B115:I116"/>
  </mergeCells>
  <printOptions/>
  <pageMargins left="0.75" right="0.5" top="0.5" bottom="0.5" header="0.5" footer="0.25"/>
  <pageSetup horizontalDpi="1200" verticalDpi="1200" orientation="portrait" scale="85" r:id="rId2"/>
  <headerFooter alignWithMargins="0">
    <oddFooter>&amp;C&amp;P</oddFooter>
  </headerFooter>
  <rowBreaks count="4" manualBreakCount="4">
    <brk id="128" max="8" man="1"/>
    <brk id="154" max="8" man="1"/>
    <brk id="214" max="8" man="1"/>
    <brk id="27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euro</cp:lastModifiedBy>
  <cp:lastPrinted>2007-02-26T06:42:28Z</cp:lastPrinted>
  <dcterms:created xsi:type="dcterms:W3CDTF">2001-03-17T05:13:36Z</dcterms:created>
  <dcterms:modified xsi:type="dcterms:W3CDTF">2007-02-27T08:30:07Z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-1398923583</vt:i4>
  </property>
  <property fmtid="{D5CDD505-2E9C-101B-9397-08002B2CF9AE}" pid="3" name="_EmailSubject">
    <vt:lpwstr>2nd quarter announcement</vt:lpwstr>
  </property>
  <property fmtid="{D5CDD505-2E9C-101B-9397-08002B2CF9AE}" pid="4" name="_AuthorEmail">
    <vt:lpwstr>andy.lee@scenicmoulding.com.my</vt:lpwstr>
  </property>
  <property fmtid="{D5CDD505-2E9C-101B-9397-08002B2CF9AE}" pid="5" name="_AuthorEmailDisplayName">
    <vt:lpwstr>andy.lee</vt:lpwstr>
  </property>
  <property fmtid="{D5CDD505-2E9C-101B-9397-08002B2CF9AE}" pid="6" name="_PreviousAdHocReviewCycleID">
    <vt:i4>-2010607185</vt:i4>
  </property>
  <property fmtid="{D5CDD505-2E9C-101B-9397-08002B2CF9AE}" pid="7" name="_ReviewingToolsShownOnce">
    <vt:lpwstr/>
  </property>
</Properties>
</file>