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4"/>
  </bookViews>
  <sheets>
    <sheet name="IS " sheetId="1" r:id="rId1"/>
    <sheet name="BS" sheetId="2" r:id="rId2"/>
    <sheet name="CashFlow " sheetId="3" r:id="rId3"/>
    <sheet name="Equity" sheetId="4" r:id="rId4"/>
    <sheet name="Notes " sheetId="5" r:id="rId5"/>
  </sheets>
  <definedNames>
    <definedName name="_xlnm.Print_Area" localSheetId="2">'CashFlow '!$A$1:$E$78</definedName>
    <definedName name="_xlnm.Print_Area" localSheetId="0">'IS '!$A$1:$H$49</definedName>
    <definedName name="_xlnm.Print_Area" localSheetId="4">'Notes '!$A$1:$I$368</definedName>
    <definedName name="_xlnm.Print_Titles" localSheetId="2">'CashFlow '!$1:$6</definedName>
    <definedName name="_xlnm.Print_Titles" localSheetId="4">'Notes '!$1:$5</definedName>
  </definedNames>
  <calcPr fullCalcOnLoad="1"/>
</workbook>
</file>

<file path=xl/sharedStrings.xml><?xml version="1.0" encoding="utf-8"?>
<sst xmlns="http://schemas.openxmlformats.org/spreadsheetml/2006/main" count="459" uniqueCount="339">
  <si>
    <t>Retained earnings</t>
  </si>
  <si>
    <t>Term loans</t>
  </si>
  <si>
    <t>Utilised</t>
  </si>
  <si>
    <t>Operating profit before working capital changes</t>
  </si>
  <si>
    <t>Cash and cash equivalents at beginning of period</t>
  </si>
  <si>
    <t>Other receivables</t>
  </si>
  <si>
    <t>Trade receivables</t>
  </si>
  <si>
    <t>Trade payables</t>
  </si>
  <si>
    <t>Other payables</t>
  </si>
  <si>
    <t>Share premium</t>
  </si>
  <si>
    <t>Premium</t>
  </si>
  <si>
    <t>Non Distributable</t>
  </si>
  <si>
    <t>Short term borrowings</t>
  </si>
  <si>
    <t>B13.</t>
  </si>
  <si>
    <t>Cash and cash at bank</t>
  </si>
  <si>
    <t>Fixed deposits</t>
  </si>
  <si>
    <t>The Company is expected to be listed on the Second Board of Bursa Securities on 25 January 2005.</t>
  </si>
  <si>
    <t>As at</t>
  </si>
  <si>
    <t>* Any unutilised amount shall be used for working capital purpose.</t>
  </si>
  <si>
    <t>Estimated listing expenses</t>
  </si>
  <si>
    <t xml:space="preserve">b) On 28 December 2004, the Company issued a prospectus for the public issue of 20,250,000 new ordinary shares of RM0.50 each in the Company at an issue price of RM0.75 each in conjunction with its listing and quotation for the entire enlarged issued and paid up share capital of the Company comprising 81,000,000 ordinary shares of RM0.50 each on the Second Board of Bursa Securities.                                                                                                                                                                                                                                                                </t>
  </si>
  <si>
    <t>CONDENSED CONSOLIDATED INCOME STATEMENTS</t>
  </si>
  <si>
    <t>(Unaudited)</t>
  </si>
  <si>
    <t xml:space="preserve"> </t>
  </si>
  <si>
    <t>CONDENSED CONSOLIDATED STATEMENT OF CHANGES IN EQUITY</t>
  </si>
  <si>
    <t xml:space="preserve"> Retained Earnings</t>
  </si>
  <si>
    <t>Unusual items affecting assets, liabilities, equity, net income or cash flows</t>
  </si>
  <si>
    <t>All borrowings of the Group are denominated in Ringgit Malaysia.</t>
  </si>
  <si>
    <t>Earnings Per Share</t>
  </si>
  <si>
    <t xml:space="preserve">Amount </t>
  </si>
  <si>
    <t>Balance</t>
  </si>
  <si>
    <t>Repayment of borrowings</t>
  </si>
  <si>
    <t>Weighted average number of shares of RM0.50</t>
  </si>
  <si>
    <t xml:space="preserve">  each in issue ('000)</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</si>
  <si>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</si>
  <si>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</si>
  <si>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</si>
  <si>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</si>
  <si>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</si>
  <si>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</si>
  <si>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</si>
  <si>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</si>
  <si>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</si>
  <si>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</si>
  <si>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Share capital</t>
  </si>
  <si>
    <t>Deferred taxation</t>
  </si>
  <si>
    <t>Revenue</t>
  </si>
  <si>
    <t>Cost of sales</t>
  </si>
  <si>
    <t>Total</t>
  </si>
  <si>
    <t>(The figures have not been audited)</t>
  </si>
  <si>
    <t>As At End</t>
  </si>
  <si>
    <t>Quarter</t>
  </si>
  <si>
    <t>(Audited)</t>
  </si>
  <si>
    <t>Preceding</t>
  </si>
  <si>
    <t>Financial</t>
  </si>
  <si>
    <t>Individual Quarter</t>
  </si>
  <si>
    <t>Current Year</t>
  </si>
  <si>
    <t>Preceding Year</t>
  </si>
  <si>
    <t>Corresponding</t>
  </si>
  <si>
    <t>Cumulative Quarter</t>
  </si>
  <si>
    <t>Segmental Reporting</t>
  </si>
  <si>
    <t>Capital</t>
  </si>
  <si>
    <t>Profit for the period</t>
  </si>
  <si>
    <t>Notes:</t>
  </si>
  <si>
    <t xml:space="preserve">Of Current </t>
  </si>
  <si>
    <t>Share</t>
  </si>
  <si>
    <t>Valuation of Property, Plant and Equipment</t>
  </si>
  <si>
    <t>Capital Commitments</t>
  </si>
  <si>
    <t>Purchase or Disposal of Quoted Securities</t>
  </si>
  <si>
    <t>Utilisation</t>
  </si>
  <si>
    <t>Working capital</t>
  </si>
  <si>
    <t>Group Borrowings and Debt Securities</t>
  </si>
  <si>
    <t>Off Balance Sheet Financial Instruments</t>
  </si>
  <si>
    <t>Profit before taxation</t>
  </si>
  <si>
    <t>Net increase in cash and cash equivalents</t>
  </si>
  <si>
    <t>Sale of Unquoted Investments and/or Properties</t>
  </si>
  <si>
    <t>N/A</t>
  </si>
  <si>
    <t>A1.</t>
  </si>
  <si>
    <t>Basis of Preparation</t>
  </si>
  <si>
    <t>Auditors' Report</t>
  </si>
  <si>
    <t>A4.</t>
  </si>
  <si>
    <t>B1.</t>
  </si>
  <si>
    <t>B2.</t>
  </si>
  <si>
    <t>Variation of Results Against Preceding Quarter</t>
  </si>
  <si>
    <t>B3.</t>
  </si>
  <si>
    <t>B4.</t>
  </si>
  <si>
    <t>Variance of Actual and Forecast Profit</t>
  </si>
  <si>
    <t>B5.</t>
  </si>
  <si>
    <t>B6.</t>
  </si>
  <si>
    <t>B7.</t>
  </si>
  <si>
    <t>B8.</t>
  </si>
  <si>
    <t>B9.</t>
  </si>
  <si>
    <t>B10.</t>
  </si>
  <si>
    <t>B11.</t>
  </si>
  <si>
    <t>B12.</t>
  </si>
  <si>
    <t>Material Litigation</t>
  </si>
  <si>
    <t>Current Year Prospects</t>
  </si>
  <si>
    <t xml:space="preserve">                </t>
  </si>
  <si>
    <t>Dividend</t>
  </si>
  <si>
    <t>EURO HOLDINGS BERHAD</t>
  </si>
  <si>
    <t>(Company No. 646559-T)</t>
  </si>
  <si>
    <t>Seasonal and Cyclical Factors</t>
  </si>
  <si>
    <t>Contracted but not provided for</t>
  </si>
  <si>
    <t>The total gross proceeds of RM22.3 million arising from the Rights and Public Issues shall accrue to the Company and will be utilised in the following manner :</t>
  </si>
  <si>
    <t>Construction of new plant</t>
  </si>
  <si>
    <t>Purchase of machinery, moulds and tools</t>
  </si>
  <si>
    <t>Repayment of borrowings*</t>
  </si>
  <si>
    <t>Secured</t>
  </si>
  <si>
    <t>Short Term</t>
  </si>
  <si>
    <t>Long Term</t>
  </si>
  <si>
    <t>Adjustments for :</t>
  </si>
  <si>
    <t>Tax paid</t>
  </si>
  <si>
    <t>Interest received</t>
  </si>
  <si>
    <t>Interest paid</t>
  </si>
  <si>
    <t>Purchase of fixed assets</t>
  </si>
  <si>
    <t>NET CASH USED IN INVESTING ACTIVITIES</t>
  </si>
  <si>
    <t>Repayment of hire purchase creditors</t>
  </si>
  <si>
    <t>Repayment of term loan</t>
  </si>
  <si>
    <t>Non-cash items</t>
  </si>
  <si>
    <t>Non-operating items</t>
  </si>
  <si>
    <t>CASH FLOWS FROM INVESTING ACTIVITIES</t>
  </si>
  <si>
    <t>CASH FLOWS FROM FINANCING ACTIVITIES</t>
  </si>
  <si>
    <t>NET CASH GENERATED FROM FINANCING ACTIVITIES</t>
  </si>
  <si>
    <t>Hire purchase creditors</t>
  </si>
  <si>
    <t>NOTES TO THE INTERIM FINANCIAL STATEMENTS</t>
  </si>
  <si>
    <t xml:space="preserve">Period </t>
  </si>
  <si>
    <t>Trade and other receivables</t>
  </si>
  <si>
    <t>Trade and other payables</t>
  </si>
  <si>
    <t>Cash used in operations</t>
  </si>
  <si>
    <t>NET CASH USED IN OPERATING ACTIVITIES</t>
  </si>
  <si>
    <t>Unutilised</t>
  </si>
  <si>
    <t>To Date</t>
  </si>
  <si>
    <t>Cumulative</t>
  </si>
  <si>
    <t>At 1 January 2005</t>
  </si>
  <si>
    <t>Listing expenses</t>
  </si>
  <si>
    <t>Basic Earnings Per Share (sen)</t>
  </si>
  <si>
    <t>Public issue of shares</t>
  </si>
  <si>
    <t>PART A : EXPLANATORY NOTES AS PER FRS 134</t>
  </si>
  <si>
    <t xml:space="preserve"> Distributable</t>
  </si>
  <si>
    <t>Gross Profit</t>
  </si>
  <si>
    <t>Proceeds on disposal of fixed assets</t>
  </si>
  <si>
    <t>Segmental Reporting is not provided as the Group is involved in a single industry segment relating to the manufacturing and trading of office furniture. The operations of the Group are conducted predominantly in Malaysia.</t>
  </si>
  <si>
    <t>Approved</t>
  </si>
  <si>
    <t>Placement of pledged fixed deposits</t>
  </si>
  <si>
    <t xml:space="preserve">Less:  Fixed deposit pledged to a bank for credit facilities </t>
  </si>
  <si>
    <t>Period</t>
  </si>
  <si>
    <t>The Group does not have any material litigation as at the date of this report.</t>
  </si>
  <si>
    <t xml:space="preserve">     </t>
  </si>
  <si>
    <t>Company</t>
  </si>
  <si>
    <t>The Group has no significant concentrations of credit risk and market risk in relation to the above off-balance sheet financial instruments because of low risk of non-performance by counterparties and pre-determined exchange rates under such contracts.</t>
  </si>
  <si>
    <t>- Corporate guarantees to financial institutions for credit facilities</t>
  </si>
  <si>
    <t xml:space="preserve">  granted to subsidiary companies</t>
  </si>
  <si>
    <t>There were no material events between the end of the reporting quarter and the date of this report that have not been reflected in the financial statements for the quarter.</t>
  </si>
  <si>
    <t>Loans and borrowings</t>
  </si>
  <si>
    <t>CONDENSED CONSOLIDATED CASH FLOW STATEMENTS</t>
  </si>
  <si>
    <t>CASH FLOWS FROM OPERATING ACTIVITIES</t>
  </si>
  <si>
    <t>Property, plant and machinery :</t>
  </si>
  <si>
    <t>Changes in the Composition of the Group</t>
  </si>
  <si>
    <t>Material Events Subsequent to the End of the Interim Period</t>
  </si>
  <si>
    <t>Issuances and Repayment of Debt and Equity Securities</t>
  </si>
  <si>
    <t>31.12.05</t>
  </si>
  <si>
    <t>Proceeds from issue of shares</t>
  </si>
  <si>
    <t>Notes</t>
  </si>
  <si>
    <t xml:space="preserve">    </t>
  </si>
  <si>
    <t>Current quarter</t>
  </si>
  <si>
    <t>Preceding year</t>
  </si>
  <si>
    <t xml:space="preserve">corresponding </t>
  </si>
  <si>
    <t xml:space="preserve">quarter ended </t>
  </si>
  <si>
    <t xml:space="preserve">period ended </t>
  </si>
  <si>
    <t>Current year</t>
  </si>
  <si>
    <t>ended</t>
  </si>
  <si>
    <t xml:space="preserve">ended </t>
  </si>
  <si>
    <t>to date ended</t>
  </si>
  <si>
    <t>RM'Million</t>
  </si>
  <si>
    <t>As At End of</t>
  </si>
  <si>
    <t>Other Income</t>
  </si>
  <si>
    <t>Finance costs</t>
  </si>
  <si>
    <t>Profit before tax</t>
  </si>
  <si>
    <t>The Condensed Consolidated Income Statements should be read in conjunction with the annual financial statements for the financial year ended 31 December 2005 and the accompanying explanatory notes attached to the interim financial statements.</t>
  </si>
  <si>
    <t>Year</t>
  </si>
  <si>
    <t>ASSETS</t>
  </si>
  <si>
    <t>Non-current assets</t>
  </si>
  <si>
    <t>Investment property</t>
  </si>
  <si>
    <t>Short term funds</t>
  </si>
  <si>
    <t>TOTAL ASSETS</t>
  </si>
  <si>
    <t>EQUITY AND LIABILITIES</t>
  </si>
  <si>
    <t>Other reserves</t>
  </si>
  <si>
    <t>The Unaudited Condensed Consolidated Balance Sheets should be read in conjunction with the annual financial statements for the financial year ended 31 December 2005 and the accompanying explanatory notes attached to the interim financial statements.</t>
  </si>
  <si>
    <t>Non-current liabilities</t>
  </si>
  <si>
    <t>Total liabilities</t>
  </si>
  <si>
    <t>TOTAL EQUITY AND LIABILITIES</t>
  </si>
  <si>
    <t>*Cash and cash equivalents at the end of the period comprised the following:</t>
  </si>
  <si>
    <t>Equity</t>
  </si>
  <si>
    <t>As previously stated</t>
  </si>
  <si>
    <t>Other</t>
  </si>
  <si>
    <t>Reserves</t>
  </si>
  <si>
    <t>At 1 January 2006</t>
  </si>
  <si>
    <t>Effects of adopting FRS 3</t>
  </si>
  <si>
    <t>Total recognised income and expense</t>
  </si>
  <si>
    <t xml:space="preserve"> for the period</t>
  </si>
  <si>
    <t>Changes in Estimates</t>
  </si>
  <si>
    <t>There were no other changes in estimates that have had a material effect in the current quarter results.</t>
  </si>
  <si>
    <t>Dividends Paid</t>
  </si>
  <si>
    <t>The valuations of property, plant and equipment have been brought forward without amendment from the financial statements for the year ended 31 December 2005.</t>
  </si>
  <si>
    <t>There were no changes in the composition of the Group during the current quarter and financial period under review.</t>
  </si>
  <si>
    <t>Contingent Liabilities and Contingent Assets</t>
  </si>
  <si>
    <t>PART B : ADDITIONAL INFORMATION REQUIRED BY APPENDIX 9B OF THE LISTING REQUIREMENTS OF BURSA MALAYSIA SECURITIES BERHAD</t>
  </si>
  <si>
    <t>Not applicable as there is no profit forecast or profit guarantee issued.</t>
  </si>
  <si>
    <t>Corporate Proposal</t>
  </si>
  <si>
    <t>(a)</t>
  </si>
  <si>
    <t>Status of Corporate Proposals</t>
  </si>
  <si>
    <t>(b)</t>
  </si>
  <si>
    <t>Status of Utilisation of Proceeds</t>
  </si>
  <si>
    <t>A2.</t>
  </si>
  <si>
    <t>Changes in Accounting Policies</t>
  </si>
  <si>
    <t xml:space="preserve">FRS 3 </t>
  </si>
  <si>
    <t>Business Combinations</t>
  </si>
  <si>
    <t xml:space="preserve">FRS 5 </t>
  </si>
  <si>
    <t>FRS 101</t>
  </si>
  <si>
    <t xml:space="preserve">FRS 102 </t>
  </si>
  <si>
    <t xml:space="preserve">FRS 108 </t>
  </si>
  <si>
    <t xml:space="preserve">FRS 110 </t>
  </si>
  <si>
    <t>FRS 116</t>
  </si>
  <si>
    <t xml:space="preserve">FRS 121 </t>
  </si>
  <si>
    <t xml:space="preserve">FRS 127 </t>
  </si>
  <si>
    <t>FRS 128</t>
  </si>
  <si>
    <t xml:space="preserve">FRS 131 </t>
  </si>
  <si>
    <t xml:space="preserve">FRS 132 </t>
  </si>
  <si>
    <t xml:space="preserve">FRS 133 </t>
  </si>
  <si>
    <t xml:space="preserve">FRS 136 </t>
  </si>
  <si>
    <t xml:space="preserve">FRS 138 </t>
  </si>
  <si>
    <t>FRS 140</t>
  </si>
  <si>
    <t>FRS 2</t>
  </si>
  <si>
    <t>Share-based Payment</t>
  </si>
  <si>
    <t>Non-current Assets held for Sale and Discontinued Operations</t>
  </si>
  <si>
    <t>Presentation of Financial Statements</t>
  </si>
  <si>
    <t>Accounting Policies, Changes in Estimates and Errors</t>
  </si>
  <si>
    <t xml:space="preserve">Events after the Balance Sheet Date </t>
  </si>
  <si>
    <t>Property, Plant and Equipment</t>
  </si>
  <si>
    <t>The effects of Changes in Foreign Exchange Rates</t>
  </si>
  <si>
    <t>Consolidated and Separate Financial Statements</t>
  </si>
  <si>
    <t>Investments in Associates</t>
  </si>
  <si>
    <t>Interests in Joint Ventures</t>
  </si>
  <si>
    <t>Financial Instruments: Disclosure and Presentation</t>
  </si>
  <si>
    <t>Impairment of Assets</t>
  </si>
  <si>
    <t>Intangible Assets</t>
  </si>
  <si>
    <t>Investment Property</t>
  </si>
  <si>
    <t>FRS 3: Business Combinations</t>
  </si>
  <si>
    <t xml:space="preserve">Under FRS 3, any excess of the Group's interest in the net fair value of acquirees' identifiable assets, liabilities and contingent liabilities over cost of acquisitions (previously referred to as "negative goodwill"), after reassessment, is now recognised immediately in the income statement. Prior to 1 January 2006, negative goodwill was retained in the consolidated balance sheet as reserve arising on consolidation. In accordance with the transitional provisions of FRS 3, the reserve arising on consolidation as at 1 January 2006 of RM3,693,000 was derecognised with a corresponding increase in retained earnings.   </t>
  </si>
  <si>
    <t>A14.</t>
  </si>
  <si>
    <t>The significant accounting policies adopted are consistent with those of the audited financial statements for the financial year ended 31 December 2005 except for the adoption of the following new/revised FRS effective for financial period beginning 1 January 2006:</t>
  </si>
  <si>
    <t>Bank overdrafts</t>
  </si>
  <si>
    <t>The Condensed Consolidated Statement of Changes in Equity should be read in conjunction with the annual financial statements for the financial year ended 31 December 2005 and the accompanying explanatory notes attached to the interim financial statements.</t>
  </si>
  <si>
    <t>At 1 January 2006 (restated)</t>
  </si>
  <si>
    <t>CASH AND CASH EQUIVALENTS AT END OF PERIOD*</t>
  </si>
  <si>
    <t>Profit for the period, attributable to shareholders</t>
  </si>
  <si>
    <t xml:space="preserve">Profit for the period, attributable to </t>
  </si>
  <si>
    <t xml:space="preserve"> Shareholders of the Company</t>
  </si>
  <si>
    <t xml:space="preserve"> of the Company (RM'000)</t>
  </si>
  <si>
    <t>Shareholders' equity</t>
  </si>
  <si>
    <t>Note</t>
  </si>
  <si>
    <t>A2(a)</t>
  </si>
  <si>
    <t>Shareholders'</t>
  </si>
  <si>
    <t>Contingent Liabilities (Unsecured)</t>
  </si>
  <si>
    <t xml:space="preserve">Earnings per share </t>
  </si>
  <si>
    <t xml:space="preserve"> - Basic earnings per share (sen)</t>
  </si>
  <si>
    <t>Tax expense</t>
  </si>
  <si>
    <t>The Condensed Consolidated Cash Flow Statements should be read in conjunction with the annual financial statements for the financial year ended 31 December 2005 and the accompanying explanatory notes attached to the interim financial statements.</t>
  </si>
  <si>
    <t>FRS 1</t>
  </si>
  <si>
    <t>First-time Adoption of Financial Reporting Standards</t>
  </si>
  <si>
    <t>Net Assets Per Share (RM)</t>
  </si>
  <si>
    <t>The auditors’ report  on the financial statements for the financial year ended 31 December 2005 was not qualified.</t>
  </si>
  <si>
    <t>The adoption of of all the FRSs does not have significant financial impact on the Group except for FRS 3 as discussed below:</t>
  </si>
  <si>
    <t>- current</t>
  </si>
  <si>
    <t>- prior years</t>
  </si>
  <si>
    <t xml:space="preserve">Defered tax expense </t>
  </si>
  <si>
    <t xml:space="preserve"> Origination and reversal of temporary differences</t>
  </si>
  <si>
    <t xml:space="preserve"> - current</t>
  </si>
  <si>
    <t>Operating expenses</t>
  </si>
  <si>
    <t>Dividend payable</t>
  </si>
  <si>
    <t xml:space="preserve">Final dividend for the year ended 31 </t>
  </si>
  <si>
    <t xml:space="preserve"> December 2005</t>
  </si>
  <si>
    <t>The interim financial statements have been prepared in accordance with the same accounting policies adopted in 2005 annual financial statements, except for the accounting policy changes that are expected to be reflected in the 2006 annual financial statements. Details of these changes in accounting policies are set out in Note A2.</t>
  </si>
  <si>
    <t>The interim financial statements should be read in conjunction with the annual financial statements of Euro Holdings Berhad ("EURO" or the "Company") for the financial year ended 31 December 2005. The notes attached to the interim financial statements provide an explanation of events and transactions that are significant to an understanding of the changes in the financial position and performance of the Company and its subsidiary companies (hereinafter referred to as the "Group") since the financial year ended 31 December 2005. The condensed consolidated interim financial statements and notes thereon do not include all of the information required for full set of financial statements prepared in accordance with FRSs.</t>
  </si>
  <si>
    <t xml:space="preserve">The construction of the new plant is currently in progress and is scheduled to be completed in the fourth quarter of 2006. </t>
  </si>
  <si>
    <t>Current Year To</t>
  </si>
  <si>
    <t>Date</t>
  </si>
  <si>
    <t xml:space="preserve">Preceding Year </t>
  </si>
  <si>
    <t>Quarter ended</t>
  </si>
  <si>
    <t>Sales have been historically higher in the second half of the year than the first due to increase in projects during that period.</t>
  </si>
  <si>
    <t>30.09.06</t>
  </si>
  <si>
    <t>30.09.05</t>
  </si>
  <si>
    <t>FOR THE THIRD QUARTER ENDED 30 SEPTEMBER 2006</t>
  </si>
  <si>
    <t>CONDENSED CONSOLIDATED  BALANCE SHEETS AS AT 30 SEPTEMBER 2006</t>
  </si>
  <si>
    <t>FOR THE CUMULATIVE QUARTER ENDED 30 SEPTEMBER 2006</t>
  </si>
  <si>
    <t>Insurance claim received from loss of fixed asset</t>
  </si>
  <si>
    <t>Drawdown of term loan</t>
  </si>
  <si>
    <t>At 30 September 2005</t>
  </si>
  <si>
    <t>At 30 September 2006</t>
  </si>
  <si>
    <t>There were no unusual items affecting assets, liabilities, equity, net income or cash flows during the current quarter and financial period ended 30 September 2006.</t>
  </si>
  <si>
    <t>There were no issuances, cancellations, repurchases, resale and repayment of debt and equity securities for the current quarter and financial period ended 30 September 2006.</t>
  </si>
  <si>
    <t>The Group has no material contingent liabilities and contiengent assets since the financial period ended 30 September 2006 to 21 November 2006, being a date not earlier than 7 days from the date of this report, save for the following :</t>
  </si>
  <si>
    <t>21.11.06</t>
  </si>
  <si>
    <t xml:space="preserve"> 30.09.05</t>
  </si>
  <si>
    <t xml:space="preserve"> 30.09.06</t>
  </si>
  <si>
    <t>There were no corporate proposals announced but not completed as at 21 November 2006, being a date not earlier than 7 days from the date of this report.</t>
  </si>
  <si>
    <t>As at 21 November 2006, the details of the utilisation of the gross proceeds of RM22.3 million derived from the rights issue of 14,159,215 new ordinary shares of RM0.50 at par and the public issue of 20,250,000 new ordinary shares of RM0.50 each at RM0.75 each in conjuction with the listing of the Company on the Second Board of Bursa Securities are as follows:-</t>
  </si>
  <si>
    <t xml:space="preserve">The effective tax rate for the current quarter and period ended 30 September 2006 was lower than the statutory income tax rate primarily due to the utilisation of reinvestment allowances by certain subsidiary companies. </t>
  </si>
  <si>
    <t>There were no sale of unquoted investments and/or properties for the current quarter and financial period ended 30 September 2006.</t>
  </si>
  <si>
    <t>There were no purchases or disposals of quoted securities for the current quarter and financial period ended 30 September 2006.</t>
  </si>
  <si>
    <t>The Group's borrowings as at 30 September 2006 are as follows:</t>
  </si>
  <si>
    <t>No interim dividend has been declared for the financial period ended 30 September 2006 (30 September 2005: Nil).</t>
  </si>
  <si>
    <t>The basic earnings per share for the quarter ended 30 September 2006 is computed as follows:-</t>
  </si>
  <si>
    <t>There is no diluted earnings per share as the Company does not have any convertible financial instruments as at the end of the current quarter and financial period ended 30 September 2006.</t>
  </si>
  <si>
    <t xml:space="preserve">The final dividend of  3.5 sen gross per share less tax at 28% for the financial year ended 31 December 2005 was paid on 17 July 2006. </t>
  </si>
  <si>
    <t xml:space="preserve">The revised FRS 116: Property, Plant and Equipment requires the review of the residual value and remaining useful life of an item of property, plant and equipment at each financial year end. The Group revised the residual values of certain motor vehicles with effect from 1 January 2006. The revisions were accounted for as change in accounting estimates in accordance with FRS 108 and as a result, the depreciation charges for the current period ended 30 September 2006 and future period over the remaining useful life of the assets have been reduced by RM398,000 and RM1,031,000 respectively. </t>
  </si>
  <si>
    <t>Bills payable</t>
  </si>
  <si>
    <t>Tax refund</t>
  </si>
  <si>
    <t>Dividend paid</t>
  </si>
  <si>
    <t>Review of Performance</t>
  </si>
  <si>
    <t>Forward foreign exchange contracts were entered into by subsidiary companies to manage exposure to fluctuations in foreign currency exchange rates on specific transactions and to hedge its sales orders denominated in foreign currencies. The transactions in foreign currencies are booked in at the prevailing market rates. Exchange gains or losses arising on contracts are deferred until the date of transaction.</t>
  </si>
  <si>
    <t xml:space="preserve">   </t>
  </si>
  <si>
    <t xml:space="preserve">The interim financial statements are unaudited and have been prepared in accordance with the requirements of Financial Reporting Standards ("FRS") 134, Interim Financial Reporting and Paragraph 9.22 of the Listing Requirements of Bursa Malaysia Securities Berhad ("Bursa Securities"). </t>
  </si>
  <si>
    <t>As at 21 November 2006, the notional amount for forward foreign exchange contracts that were entered into as hedges for sales was RM1.0 million. This amount represents the future cash flows under the contracts to sell the foreign currencies. The settlement periods of these forward contracts range between 7 days and 3 months.</t>
  </si>
  <si>
    <t xml:space="preserve">The Group revenue was RM26.6 million for the current quarter, an increase of RM4.1 million or 18.2% as compared to the previous year's corresponding quarter. For the current period ended 30 September 2006, the group registered RM66.3 million as compared to RM65.1 million in the previous year's corresponding period. The increase in revenue for the current quarter as compared to the previous year's coresponding quarter was due to higher projects secured and completed, especially in India. For the period ended 30 September 2006, revenue increased marginally by RM1.2 million as compared to the same period last year. Domestic sales were slow although exports continued to grow at a sactisfactory rate. Export sales now contributed 65% of the Group's total turnover as compared to 51% for the same period last year. </t>
  </si>
  <si>
    <t xml:space="preserve">The Group anticipates to achieve satisfactory sales in the fourth quarter. However, the gross profit margin may continue to be lower due to higher raw material cost and a more competitive market environment. To counter this, the Group will actively employ cost-cutting measures and will continue with its aggressive marketing efforts to promote the EURO brand and products to boost sales domestically and world-wide. Barring any unforeseen circumtances, the Board of Directors expects the performance of the Group to be satisfactory for the final quarter of the year.  </t>
  </si>
  <si>
    <t>A3.</t>
  </si>
  <si>
    <t>A5.</t>
  </si>
  <si>
    <t>A6.</t>
  </si>
  <si>
    <t>A7.</t>
  </si>
  <si>
    <t>A8.</t>
  </si>
  <si>
    <t>A9.</t>
  </si>
  <si>
    <t>A10.</t>
  </si>
  <si>
    <t>A11.</t>
  </si>
  <si>
    <t>A12.</t>
  </si>
  <si>
    <t>A13.</t>
  </si>
  <si>
    <t>30.06.06</t>
  </si>
  <si>
    <t xml:space="preserve">For the quarter under review, the Group recorded an improve revenue of RM26.6 million as compared to RM18.1 million in the preceding quarter. Revenue improved in both the domestic and export market. However, profit before taxation for the current quarter was RM1.1 million against RM1.0 in the preceding quarter. This was attributable to higher material cost, lower margin due to competitive market environment and rework of some orders.   </t>
  </si>
  <si>
    <t xml:space="preserve">Profit before taxation for the current period was RM4.3 million as compared to RM6.5 million, a decrease of RM2.2 million mainly due to rising raw material price since the second quarter of 2005 and a more competitive market environment. Margin was also affected with rework of some of the orders during the quarter.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</si>
</sst>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0.0"/>
    <numFmt numFmtId="172" formatCode="_(* #,##0.0000_);_(* \(#,##0.0000\);_(* &quot;-&quot;??_);_(@_)"/>
    <numFmt numFmtId="173" formatCode="_(* #,##0.00_);_(* \(#,##0.00\);_(* &quot;-&quot;_);_(@_)"/>
    <numFmt numFmtId="174" formatCode="_(* #,##0.0_);_(* \(#,##0.0\);_(* &quot;-&quot;??_);_(@_)"/>
    <numFmt numFmtId="175" formatCode="_(* #,##0.000_);_(* \(#,##0.000\);_(* &quot;-&quot;??_);_(@_)"/>
  </numFmts>
  <fonts count="12">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
      <sz val="10"/>
      <color indexed="10"/>
      <name val="Times New Roman"/>
      <family val="1"/>
    </font>
    <font>
      <b/>
      <i/>
      <u val="single"/>
      <sz val="10"/>
      <name val="Times New Roman"/>
      <family val="1"/>
    </font>
    <font>
      <sz val="10"/>
      <color indexed="12"/>
      <name val="Times New Roman"/>
      <family val="1"/>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51">
    <xf numFmtId="0" fontId="0" fillId="0" borderId="0" xfId="0" applyAlignment="1">
      <alignment/>
    </xf>
    <xf numFmtId="170" fontId="3" fillId="0" borderId="0" xfId="15" applyNumberFormat="1" applyFont="1" applyFill="1" applyBorder="1" applyAlignment="1">
      <alignment horizontal="center"/>
    </xf>
    <xf numFmtId="170" fontId="3" fillId="0" borderId="0" xfId="15" applyNumberFormat="1" applyFont="1" applyFill="1" applyAlignment="1">
      <alignment/>
    </xf>
    <xf numFmtId="170" fontId="3" fillId="0" borderId="0" xfId="15" applyNumberFormat="1" applyFont="1" applyFill="1" applyBorder="1" applyAlignment="1">
      <alignment/>
    </xf>
    <xf numFmtId="170"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6" fillId="0" borderId="0" xfId="21" applyFont="1" applyAlignment="1" quotePrefix="1">
      <alignment/>
      <protection/>
    </xf>
    <xf numFmtId="0" fontId="4" fillId="0" borderId="0" xfId="21" applyFont="1">
      <alignment/>
      <protection/>
    </xf>
    <xf numFmtId="170" fontId="3" fillId="0" borderId="0" xfId="15" applyNumberFormat="1" applyFont="1" applyAlignment="1">
      <alignment/>
    </xf>
    <xf numFmtId="170" fontId="3" fillId="0" borderId="0" xfId="15" applyNumberFormat="1" applyFont="1" applyAlignment="1">
      <alignment horizontal="center"/>
    </xf>
    <xf numFmtId="170" fontId="3" fillId="0" borderId="0" xfId="15" applyNumberFormat="1" applyFont="1" applyBorder="1" applyAlignment="1">
      <alignment/>
    </xf>
    <xf numFmtId="43" fontId="3" fillId="0" borderId="0" xfId="15" applyFont="1" applyFill="1" applyBorder="1" applyAlignment="1">
      <alignment/>
    </xf>
    <xf numFmtId="16" fontId="3" fillId="0" borderId="0" xfId="21" applyNumberFormat="1" applyFont="1" applyAlignment="1">
      <alignment horizontal="center"/>
      <protection/>
    </xf>
    <xf numFmtId="170" fontId="4" fillId="0" borderId="0" xfId="15" applyNumberFormat="1" applyFont="1" applyAlignment="1">
      <alignment/>
    </xf>
    <xf numFmtId="170" fontId="4" fillId="0" borderId="0" xfId="15" applyNumberFormat="1" applyFont="1" applyBorder="1" applyAlignment="1">
      <alignment/>
    </xf>
    <xf numFmtId="170" fontId="3" fillId="0" borderId="1" xfId="15" applyNumberFormat="1" applyFont="1" applyBorder="1" applyAlignment="1">
      <alignment/>
    </xf>
    <xf numFmtId="170" fontId="3" fillId="0" borderId="0" xfId="15" applyNumberFormat="1" applyFont="1" applyAlignment="1">
      <alignment horizontal="right"/>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6" fillId="0" borderId="0" xfId="21" applyFont="1" applyAlignment="1">
      <alignment/>
      <protection/>
    </xf>
    <xf numFmtId="0" fontId="3" fillId="0" borderId="0" xfId="21" applyFont="1" applyFill="1">
      <alignment/>
      <protection/>
    </xf>
    <xf numFmtId="0" fontId="3" fillId="0" borderId="0" xfId="21" applyFont="1" applyFill="1" applyAlignment="1">
      <alignment horizontal="center"/>
      <protection/>
    </xf>
    <xf numFmtId="0" fontId="4" fillId="0" borderId="0" xfId="21" applyFont="1" applyFill="1">
      <alignment/>
      <protection/>
    </xf>
    <xf numFmtId="0" fontId="3" fillId="0" borderId="0" xfId="21" applyFont="1" applyFill="1" quotePrefix="1">
      <alignment/>
      <protection/>
    </xf>
    <xf numFmtId="41" fontId="3" fillId="0" borderId="0" xfId="21" applyNumberFormat="1" applyFont="1" applyFill="1">
      <alignment/>
      <protection/>
    </xf>
    <xf numFmtId="41" fontId="3" fillId="0" borderId="1" xfId="21" applyNumberFormat="1" applyFont="1" applyFill="1" applyBorder="1">
      <alignment/>
      <protection/>
    </xf>
    <xf numFmtId="15" fontId="3" fillId="0" borderId="0" xfId="21" applyNumberFormat="1" applyFont="1" applyAlignment="1">
      <alignment horizontal="center"/>
      <protection/>
    </xf>
    <xf numFmtId="40" fontId="3" fillId="0" borderId="0" xfId="15" applyNumberFormat="1" applyFont="1" applyFill="1" applyBorder="1" applyAlignment="1">
      <alignment/>
    </xf>
    <xf numFmtId="170" fontId="3" fillId="0" borderId="2" xfId="15" applyNumberFormat="1" applyFont="1" applyFill="1" applyBorder="1" applyAlignment="1">
      <alignment/>
    </xf>
    <xf numFmtId="170" fontId="3" fillId="0" borderId="0" xfId="15" applyNumberFormat="1" applyFont="1" applyAlignment="1">
      <alignment horizontal="justify"/>
    </xf>
    <xf numFmtId="0" fontId="7" fillId="0" borderId="0" xfId="21" applyFont="1" applyFill="1" applyAlignment="1">
      <alignment horizontal="center"/>
      <protection/>
    </xf>
    <xf numFmtId="41" fontId="7" fillId="0" borderId="3" xfId="21" applyNumberFormat="1" applyFont="1" applyFill="1" applyBorder="1" applyAlignment="1">
      <alignment horizontal="center"/>
      <protection/>
    </xf>
    <xf numFmtId="173" fontId="7" fillId="0" borderId="0" xfId="21" applyNumberFormat="1" applyFont="1" applyFill="1" applyBorder="1" applyAlignment="1">
      <alignment horizontal="center"/>
      <protection/>
    </xf>
    <xf numFmtId="41" fontId="7" fillId="0" borderId="0" xfId="21" applyNumberFormat="1" applyFont="1" applyFill="1" applyAlignment="1">
      <alignment horizontal="center"/>
      <protection/>
    </xf>
    <xf numFmtId="0" fontId="3" fillId="0" borderId="0" xfId="21" applyFont="1" applyFill="1" applyBorder="1" applyAlignment="1">
      <alignment horizontal="center"/>
      <protection/>
    </xf>
    <xf numFmtId="170" fontId="3" fillId="0" borderId="0" xfId="15" applyNumberFormat="1" applyFont="1" applyFill="1" applyAlignment="1">
      <alignment horizontal="center"/>
    </xf>
    <xf numFmtId="170" fontId="3" fillId="0" borderId="2" xfId="15" applyNumberFormat="1" applyFont="1" applyFill="1" applyBorder="1" applyAlignment="1">
      <alignment horizontal="center"/>
    </xf>
    <xf numFmtId="170" fontId="3" fillId="0" borderId="1" xfId="15" applyNumberFormat="1" applyFont="1" applyFill="1" applyBorder="1" applyAlignment="1">
      <alignment horizontal="center"/>
    </xf>
    <xf numFmtId="0" fontId="4" fillId="0" borderId="0" xfId="21" applyFont="1" applyFill="1" applyAlignment="1">
      <alignment horizontal="left"/>
      <protection/>
    </xf>
    <xf numFmtId="41" fontId="3" fillId="0" borderId="0" xfId="21" applyNumberFormat="1" applyFont="1" applyFill="1" applyBorder="1">
      <alignment/>
      <protection/>
    </xf>
    <xf numFmtId="0" fontId="3" fillId="0" borderId="0" xfId="21" applyFont="1" applyFill="1" applyBorder="1">
      <alignment/>
      <protection/>
    </xf>
    <xf numFmtId="0" fontId="4" fillId="0" borderId="0" xfId="21" applyFont="1" applyFill="1" applyBorder="1">
      <alignment/>
      <protection/>
    </xf>
    <xf numFmtId="0" fontId="7" fillId="0" borderId="0" xfId="21" applyFont="1" applyFill="1" applyBorder="1" applyAlignment="1">
      <alignment horizontal="center"/>
      <protection/>
    </xf>
    <xf numFmtId="0" fontId="3" fillId="0" borderId="0" xfId="21" applyFont="1" applyFill="1" applyAlignment="1">
      <alignment vertical="top" wrapText="1"/>
      <protection/>
    </xf>
    <xf numFmtId="0" fontId="5" fillId="0" borderId="0" xfId="21" applyFont="1" applyFill="1">
      <alignment/>
      <protection/>
    </xf>
    <xf numFmtId="0" fontId="4" fillId="0" borderId="0" xfId="21" applyFont="1" applyFill="1" applyAlignment="1">
      <alignment/>
      <protection/>
    </xf>
    <xf numFmtId="0" fontId="6" fillId="0" borderId="0" xfId="21" applyFont="1" applyFill="1" applyAlignment="1" quotePrefix="1">
      <alignment/>
      <protection/>
    </xf>
    <xf numFmtId="0" fontId="6" fillId="0" borderId="0" xfId="21" applyFont="1" applyFill="1" applyAlignment="1">
      <alignment horizontal="left"/>
      <protection/>
    </xf>
    <xf numFmtId="0" fontId="4" fillId="0" borderId="0" xfId="21" applyFont="1" applyFill="1" applyAlignment="1" quotePrefix="1">
      <alignment horizontal="left"/>
      <protection/>
    </xf>
    <xf numFmtId="170" fontId="3" fillId="0" borderId="0" xfId="21" applyNumberFormat="1" applyFont="1" applyFill="1">
      <alignment/>
      <protection/>
    </xf>
    <xf numFmtId="0" fontId="3" fillId="0" borderId="0" xfId="21" applyNumberFormat="1" applyFont="1" applyFill="1" applyAlignment="1">
      <alignment vertical="top" wrapText="1"/>
      <protection/>
    </xf>
    <xf numFmtId="0" fontId="3" fillId="0" borderId="0" xfId="21" applyFont="1" applyFill="1" applyAlignment="1">
      <alignment vertical="center" wrapText="1"/>
      <protection/>
    </xf>
    <xf numFmtId="0" fontId="4" fillId="0" borderId="0" xfId="21" applyFont="1" applyFill="1" applyBorder="1" applyAlignment="1">
      <alignment horizontal="left"/>
      <protection/>
    </xf>
    <xf numFmtId="15" fontId="3" fillId="0" borderId="0" xfId="21" applyNumberFormat="1" applyFont="1" applyFill="1" applyAlignment="1" quotePrefix="1">
      <alignment horizontal="center"/>
      <protection/>
    </xf>
    <xf numFmtId="0" fontId="3" fillId="0" borderId="0" xfId="21" applyFont="1" applyFill="1" applyAlignment="1">
      <alignment horizontal="justify" vertical="top"/>
      <protection/>
    </xf>
    <xf numFmtId="15" fontId="3" fillId="0" borderId="0" xfId="21" applyNumberFormat="1" applyFont="1" applyFill="1" applyBorder="1">
      <alignment/>
      <protection/>
    </xf>
    <xf numFmtId="16" fontId="7" fillId="0" borderId="0" xfId="21" applyNumberFormat="1" applyFont="1" applyFill="1" applyBorder="1" applyAlignment="1" quotePrefix="1">
      <alignment horizontal="center"/>
      <protection/>
    </xf>
    <xf numFmtId="170" fontId="3" fillId="0" borderId="1" xfId="21" applyNumberFormat="1" applyFont="1" applyFill="1" applyBorder="1">
      <alignment/>
      <protection/>
    </xf>
    <xf numFmtId="170" fontId="3" fillId="0" borderId="2" xfId="15" applyNumberFormat="1" applyFont="1" applyBorder="1" applyAlignment="1">
      <alignment/>
    </xf>
    <xf numFmtId="0" fontId="3" fillId="0" borderId="0" xfId="21" applyFont="1" applyFill="1" applyAlignment="1">
      <alignment horizontal="justify" vertical="top" wrapText="1"/>
      <protection/>
    </xf>
    <xf numFmtId="0" fontId="3" fillId="0" borderId="0" xfId="21" applyFont="1" applyFill="1" applyAlignment="1">
      <alignment horizontal="left" vertical="top"/>
      <protection/>
    </xf>
    <xf numFmtId="0" fontId="10" fillId="0" borderId="0" xfId="21" applyFont="1" applyFill="1" applyBorder="1">
      <alignment/>
      <protection/>
    </xf>
    <xf numFmtId="0" fontId="3" fillId="0" borderId="0" xfId="21" applyFont="1" applyFill="1" applyAlignment="1" quotePrefix="1">
      <alignment horizontal="left" vertical="top"/>
      <protection/>
    </xf>
    <xf numFmtId="170" fontId="3" fillId="0" borderId="0" xfId="15" applyNumberFormat="1" applyFont="1" applyFill="1" applyAlignment="1">
      <alignment horizontal="justify" vertical="top"/>
    </xf>
    <xf numFmtId="170" fontId="3" fillId="0" borderId="0" xfId="21" applyNumberFormat="1" applyFont="1" applyFill="1" applyAlignment="1">
      <alignment horizontal="justify" vertical="top"/>
      <protection/>
    </xf>
    <xf numFmtId="170" fontId="3" fillId="0" borderId="0" xfId="21" applyNumberFormat="1" applyFont="1" applyFill="1" applyBorder="1" applyAlignment="1">
      <alignment horizontal="justify" vertical="top"/>
      <protection/>
    </xf>
    <xf numFmtId="40" fontId="3" fillId="0" borderId="1" xfId="15" applyNumberFormat="1" applyFont="1" applyFill="1" applyBorder="1" applyAlignment="1">
      <alignment/>
    </xf>
    <xf numFmtId="0" fontId="3" fillId="0" borderId="0" xfId="21" applyFont="1" applyFill="1" applyBorder="1" applyAlignment="1">
      <alignment horizontal="justify" vertical="top"/>
      <protection/>
    </xf>
    <xf numFmtId="43" fontId="3" fillId="0" borderId="0" xfId="15" applyFont="1" applyFill="1" applyAlignment="1">
      <alignment vertical="top" wrapText="1"/>
    </xf>
    <xf numFmtId="0" fontId="4" fillId="0" borderId="0" xfId="21" applyFont="1" applyFill="1" applyAlignment="1">
      <alignment horizontal="left" vertical="top"/>
      <protection/>
    </xf>
    <xf numFmtId="0" fontId="3" fillId="0" borderId="0" xfId="21" applyFont="1" applyFill="1" applyAlignment="1">
      <alignment horizontal="center" vertical="top"/>
      <protection/>
    </xf>
    <xf numFmtId="43" fontId="3" fillId="0" borderId="0" xfId="15" applyFont="1" applyFill="1" applyAlignment="1">
      <alignment horizontal="center" vertical="top" wrapText="1"/>
    </xf>
    <xf numFmtId="170" fontId="4" fillId="0" borderId="2" xfId="15" applyNumberFormat="1" applyFont="1" applyBorder="1" applyAlignment="1">
      <alignment horizontal="center"/>
    </xf>
    <xf numFmtId="170" fontId="3" fillId="0" borderId="0" xfId="15" applyNumberFormat="1" applyFont="1" applyFill="1" applyAlignment="1">
      <alignment vertical="top" wrapText="1"/>
    </xf>
    <xf numFmtId="170" fontId="3" fillId="0" borderId="1" xfId="15" applyNumberFormat="1" applyFont="1" applyFill="1" applyBorder="1" applyAlignment="1">
      <alignment horizontal="justify" vertical="top"/>
    </xf>
    <xf numFmtId="16" fontId="3" fillId="0" borderId="0" xfId="21" applyNumberFormat="1" applyFont="1" applyFill="1" applyBorder="1" applyAlignment="1">
      <alignment horizontal="center"/>
      <protection/>
    </xf>
    <xf numFmtId="170" fontId="3" fillId="0" borderId="1" xfId="21" applyNumberFormat="1" applyFont="1" applyFill="1" applyBorder="1" applyAlignment="1">
      <alignment horizontal="center"/>
      <protection/>
    </xf>
    <xf numFmtId="170" fontId="3" fillId="0" borderId="4" xfId="15" applyNumberFormat="1" applyFont="1" applyFill="1" applyBorder="1" applyAlignment="1">
      <alignment horizontal="center"/>
    </xf>
    <xf numFmtId="0" fontId="3" fillId="0" borderId="0" xfId="21" applyFont="1" applyBorder="1">
      <alignment/>
      <protection/>
    </xf>
    <xf numFmtId="0" fontId="3" fillId="0" borderId="0" xfId="21" applyFont="1" applyBorder="1" applyAlignment="1">
      <alignment horizontal="justify" vertical="top"/>
      <protection/>
    </xf>
    <xf numFmtId="170" fontId="3" fillId="0" borderId="0" xfId="15" applyNumberFormat="1" applyFont="1" applyBorder="1" applyAlignment="1">
      <alignment horizontal="right" vertical="top"/>
    </xf>
    <xf numFmtId="0" fontId="3" fillId="0" borderId="0" xfId="21" applyFont="1" applyAlignment="1">
      <alignment horizontal="justify" vertical="top"/>
      <protection/>
    </xf>
    <xf numFmtId="170" fontId="3" fillId="0" borderId="2" xfId="15" applyNumberFormat="1" applyFont="1" applyBorder="1" applyAlignment="1">
      <alignment horizontal="justify" vertical="top"/>
    </xf>
    <xf numFmtId="170" fontId="3" fillId="0" borderId="0" xfId="21" applyNumberFormat="1" applyFont="1" applyAlignment="1">
      <alignment horizontal="justify" vertical="top"/>
      <protection/>
    </xf>
    <xf numFmtId="170" fontId="3" fillId="0" borderId="1" xfId="21" applyNumberFormat="1" applyFont="1" applyBorder="1" applyAlignment="1">
      <alignment horizontal="justify" vertical="top"/>
      <protection/>
    </xf>
    <xf numFmtId="0" fontId="5" fillId="0" borderId="0" xfId="21" applyFont="1" applyFill="1" applyAlignment="1">
      <alignment horizontal="center" vertical="top"/>
      <protection/>
    </xf>
    <xf numFmtId="170" fontId="3" fillId="0" borderId="0" xfId="15" applyNumberFormat="1" applyFont="1" applyFill="1" applyBorder="1" applyAlignment="1">
      <alignment horizontal="justify" vertical="top"/>
    </xf>
    <xf numFmtId="170" fontId="3" fillId="0" borderId="0" xfId="21" applyNumberFormat="1" applyFont="1" applyBorder="1" applyAlignment="1">
      <alignment horizontal="justify" vertical="top"/>
      <protection/>
    </xf>
    <xf numFmtId="0" fontId="3" fillId="0" borderId="0" xfId="21" applyFont="1" applyBorder="1" applyAlignment="1">
      <alignment horizontal="center" vertical="top"/>
      <protection/>
    </xf>
    <xf numFmtId="0" fontId="3" fillId="0" borderId="0" xfId="22" applyFont="1" applyFill="1" applyAlignment="1">
      <alignment horizontal="justify" vertical="top"/>
      <protection/>
    </xf>
    <xf numFmtId="170" fontId="3" fillId="0" borderId="0" xfId="15" applyNumberFormat="1" applyFont="1" applyAlignment="1">
      <alignment horizontal="center" vertical="top"/>
    </xf>
    <xf numFmtId="170" fontId="3" fillId="0" borderId="2" xfId="15" applyNumberFormat="1" applyFont="1" applyBorder="1" applyAlignment="1">
      <alignment horizontal="center" vertical="top"/>
    </xf>
    <xf numFmtId="170" fontId="3" fillId="0" borderId="1" xfId="21" applyNumberFormat="1" applyFont="1" applyBorder="1" applyAlignment="1">
      <alignment horizontal="center" vertical="top"/>
      <protection/>
    </xf>
    <xf numFmtId="0" fontId="5" fillId="0" borderId="0" xfId="21" applyFont="1">
      <alignment/>
      <protection/>
    </xf>
    <xf numFmtId="0" fontId="11" fillId="0" borderId="0" xfId="21" applyFont="1" applyFill="1" applyAlignment="1">
      <alignment horizontal="justify" vertical="top"/>
      <protection/>
    </xf>
    <xf numFmtId="0" fontId="3" fillId="0" borderId="0" xfId="21" applyFont="1" applyFill="1" applyAlignment="1">
      <alignment horizontal="right"/>
      <protection/>
    </xf>
    <xf numFmtId="0" fontId="4" fillId="0" borderId="0" xfId="21" applyFont="1" applyFill="1" applyAlignment="1">
      <alignment horizontal="right"/>
      <protection/>
    </xf>
    <xf numFmtId="49" fontId="4" fillId="0" borderId="0" xfId="21" applyNumberFormat="1" applyFont="1" applyFill="1" applyAlignment="1">
      <alignment horizontal="right"/>
      <protection/>
    </xf>
    <xf numFmtId="171" fontId="3" fillId="0" borderId="0" xfId="21" applyNumberFormat="1" applyFont="1" applyFill="1" applyAlignment="1">
      <alignment horizontal="right"/>
      <protection/>
    </xf>
    <xf numFmtId="170" fontId="3" fillId="0" borderId="1" xfId="21" applyNumberFormat="1" applyFont="1" applyFill="1" applyBorder="1" applyAlignment="1">
      <alignment horizontal="justify" vertical="top"/>
      <protection/>
    </xf>
    <xf numFmtId="170" fontId="3" fillId="0" borderId="4" xfId="15" applyNumberFormat="1" applyFont="1" applyFill="1" applyBorder="1" applyAlignment="1">
      <alignment/>
    </xf>
    <xf numFmtId="173" fontId="7" fillId="0" borderId="3" xfId="21" applyNumberFormat="1" applyFont="1" applyFill="1" applyBorder="1" applyAlignment="1">
      <alignment horizontal="center"/>
      <protection/>
    </xf>
    <xf numFmtId="170" fontId="3" fillId="0" borderId="0" xfId="15" applyNumberFormat="1" applyFont="1" applyFill="1" applyAlignment="1">
      <alignment horizontal="right"/>
    </xf>
    <xf numFmtId="170" fontId="3" fillId="0" borderId="0" xfId="15" applyNumberFormat="1" applyFont="1" applyFill="1" applyAlignment="1">
      <alignment horizontal="center" vertical="top"/>
    </xf>
    <xf numFmtId="170" fontId="3" fillId="0" borderId="5" xfId="15" applyNumberFormat="1" applyFont="1" applyBorder="1" applyAlignment="1">
      <alignment horizontal="center"/>
    </xf>
    <xf numFmtId="170" fontId="3" fillId="0" borderId="0" xfId="15" applyNumberFormat="1" applyFont="1" applyBorder="1" applyAlignment="1">
      <alignment horizontal="right"/>
    </xf>
    <xf numFmtId="0" fontId="3" fillId="0" borderId="0" xfId="21" applyFont="1" applyBorder="1" applyAlignment="1">
      <alignment horizontal="center"/>
      <protection/>
    </xf>
    <xf numFmtId="170" fontId="3" fillId="0" borderId="0" xfId="21" applyNumberFormat="1" applyFont="1" applyBorder="1">
      <alignment/>
      <protection/>
    </xf>
    <xf numFmtId="170" fontId="3" fillId="0" borderId="2" xfId="15" applyNumberFormat="1" applyFont="1" applyBorder="1" applyAlignment="1">
      <alignment horizontal="right"/>
    </xf>
    <xf numFmtId="170" fontId="3" fillId="0" borderId="4" xfId="15" applyNumberFormat="1" applyFont="1" applyBorder="1" applyAlignment="1">
      <alignment/>
    </xf>
    <xf numFmtId="170" fontId="3" fillId="0" borderId="3" xfId="15" applyNumberFormat="1" applyFont="1" applyBorder="1" applyAlignment="1">
      <alignment/>
    </xf>
    <xf numFmtId="170" fontId="3" fillId="0" borderId="4" xfId="15" applyNumberFormat="1" applyFont="1" applyBorder="1" applyAlignment="1">
      <alignment horizontal="center"/>
    </xf>
    <xf numFmtId="170" fontId="3" fillId="0" borderId="2" xfId="15" applyNumberFormat="1" applyFont="1" applyBorder="1" applyAlignment="1">
      <alignment horizontal="center"/>
    </xf>
    <xf numFmtId="43" fontId="3" fillId="0" borderId="0" xfId="15" applyFont="1" applyBorder="1" applyAlignment="1">
      <alignment/>
    </xf>
    <xf numFmtId="43" fontId="4" fillId="0" borderId="0" xfId="15" applyFont="1" applyAlignment="1">
      <alignment/>
    </xf>
    <xf numFmtId="43" fontId="4" fillId="0" borderId="0" xfId="15" applyFont="1" applyBorder="1" applyAlignment="1">
      <alignment/>
    </xf>
    <xf numFmtId="0" fontId="4" fillId="2" borderId="0" xfId="21" applyFont="1" applyFill="1">
      <alignment/>
      <protection/>
    </xf>
    <xf numFmtId="0" fontId="5" fillId="0" borderId="0" xfId="21" applyFont="1" applyFill="1" applyAlignment="1">
      <alignment horizontal="left" vertical="top"/>
      <protection/>
    </xf>
    <xf numFmtId="0" fontId="4" fillId="0" borderId="0" xfId="21" applyFont="1" applyFill="1" applyAlignment="1">
      <alignment horizontal="center"/>
      <protection/>
    </xf>
    <xf numFmtId="0" fontId="4" fillId="0" borderId="0" xfId="21" applyFont="1" applyFill="1" applyAlignment="1">
      <alignment horizontal="justify" vertical="top"/>
      <protection/>
    </xf>
    <xf numFmtId="43" fontId="3" fillId="0" borderId="3" xfId="15" applyFont="1" applyFill="1" applyBorder="1" applyAlignment="1">
      <alignment horizontal="center"/>
    </xf>
    <xf numFmtId="174" fontId="3" fillId="0" borderId="0" xfId="15" applyNumberFormat="1" applyFont="1" applyFill="1" applyAlignment="1">
      <alignment horizontal="right"/>
    </xf>
    <xf numFmtId="170" fontId="3" fillId="0" borderId="0" xfId="15" applyNumberFormat="1" applyFont="1" applyFill="1" applyBorder="1" applyAlignment="1">
      <alignment horizontal="right"/>
    </xf>
    <xf numFmtId="170" fontId="3" fillId="0" borderId="0" xfId="15" applyNumberFormat="1" applyFont="1" applyFill="1" applyAlignment="1">
      <alignment horizontal="right" vertical="top"/>
    </xf>
    <xf numFmtId="170" fontId="3" fillId="0" borderId="1" xfId="15" applyNumberFormat="1" applyFont="1" applyFill="1" applyBorder="1" applyAlignment="1">
      <alignment/>
    </xf>
    <xf numFmtId="170" fontId="3" fillId="0" borderId="5" xfId="15" applyNumberFormat="1" applyFont="1" applyBorder="1" applyAlignment="1">
      <alignment/>
    </xf>
    <xf numFmtId="17" fontId="3" fillId="0" borderId="0" xfId="21" applyNumberFormat="1" applyFont="1" quotePrefix="1">
      <alignment/>
      <protection/>
    </xf>
    <xf numFmtId="170" fontId="3" fillId="0" borderId="0" xfId="15" applyNumberFormat="1" applyFont="1" applyBorder="1" applyAlignment="1">
      <alignment horizontal="justify" vertical="top"/>
    </xf>
    <xf numFmtId="170" fontId="3" fillId="0" borderId="0" xfId="15" applyNumberFormat="1" applyFont="1" applyBorder="1" applyAlignment="1">
      <alignment horizontal="center" vertical="top"/>
    </xf>
    <xf numFmtId="170" fontId="3" fillId="0" borderId="0" xfId="21" applyNumberFormat="1" applyFont="1">
      <alignment/>
      <protection/>
    </xf>
    <xf numFmtId="15" fontId="3" fillId="0" borderId="0" xfId="21" applyNumberFormat="1" applyFont="1" applyFill="1" applyAlignment="1">
      <alignment horizontal="center"/>
      <protection/>
    </xf>
    <xf numFmtId="41" fontId="3" fillId="0" borderId="3" xfId="21" applyNumberFormat="1" applyFont="1" applyFill="1" applyBorder="1">
      <alignment/>
      <protection/>
    </xf>
    <xf numFmtId="43" fontId="3" fillId="0" borderId="2" xfId="15" applyFont="1" applyFill="1" applyBorder="1" applyAlignment="1">
      <alignment horizontal="right"/>
    </xf>
    <xf numFmtId="170" fontId="3" fillId="0" borderId="3" xfId="21" applyNumberFormat="1" applyFont="1" applyFill="1" applyBorder="1" applyAlignment="1">
      <alignment horizontal="justify" vertical="top"/>
      <protection/>
    </xf>
    <xf numFmtId="170" fontId="3" fillId="0" borderId="3" xfId="15" applyNumberFormat="1" applyFont="1" applyFill="1" applyBorder="1" applyAlignment="1">
      <alignment horizontal="center"/>
    </xf>
    <xf numFmtId="170" fontId="3" fillId="0" borderId="0" xfId="21" applyNumberFormat="1" applyFont="1" applyFill="1" applyAlignment="1">
      <alignment horizontal="right"/>
      <protection/>
    </xf>
    <xf numFmtId="0" fontId="3" fillId="0" borderId="0" xfId="15" applyNumberFormat="1" applyFont="1" applyFill="1" applyAlignment="1">
      <alignment horizontal="justify" vertical="top"/>
    </xf>
    <xf numFmtId="0" fontId="3" fillId="0" borderId="0" xfId="21" applyFont="1" applyFill="1" applyAlignment="1">
      <alignment horizontal="center"/>
      <protection/>
    </xf>
    <xf numFmtId="0" fontId="3" fillId="0" borderId="0" xfId="15" applyNumberFormat="1" applyFont="1" applyBorder="1" applyAlignment="1">
      <alignment horizontal="justify" vertical="top"/>
    </xf>
    <xf numFmtId="0" fontId="4" fillId="0" borderId="0" xfId="21" applyFont="1" applyFill="1" applyAlignment="1">
      <alignment horizontal="justify" vertical="top"/>
      <protection/>
    </xf>
    <xf numFmtId="0" fontId="3" fillId="0" borderId="0" xfId="21" applyFont="1" applyBorder="1" applyAlignment="1">
      <alignment horizontal="justify" vertical="top"/>
      <protection/>
    </xf>
    <xf numFmtId="0" fontId="3" fillId="0" borderId="0" xfId="15" applyNumberFormat="1" applyFont="1" applyAlignment="1">
      <alignment horizontal="justify" vertical="top"/>
    </xf>
    <xf numFmtId="0" fontId="4" fillId="0" borderId="0" xfId="21" applyFont="1" applyFill="1" applyBorder="1" applyAlignment="1">
      <alignment horizontal="justify" vertical="top" wrapText="1"/>
      <protection/>
    </xf>
    <xf numFmtId="0" fontId="3" fillId="0" borderId="0" xfId="21" applyFont="1" applyFill="1" applyBorder="1" applyAlignment="1">
      <alignment horizontal="justify" vertical="top"/>
      <protection/>
    </xf>
    <xf numFmtId="0" fontId="3" fillId="0" borderId="0" xfId="22" applyFont="1" applyFill="1" applyAlignment="1">
      <alignment horizontal="justify" vertical="top"/>
      <protection/>
    </xf>
    <xf numFmtId="0" fontId="3" fillId="0" borderId="0" xfId="21" applyFont="1" applyFill="1" applyAlignment="1">
      <alignment horizontal="justify" vertical="top"/>
      <protection/>
    </xf>
    <xf numFmtId="0" fontId="3" fillId="0" borderId="0" xfId="21" applyFont="1" applyFill="1" applyAlignment="1">
      <alignment vertical="top" wrapText="1"/>
      <protection/>
    </xf>
    <xf numFmtId="0" fontId="3" fillId="0" borderId="0" xfId="21" applyFont="1" applyFill="1" applyAlignment="1">
      <alignment horizontal="justify" vertical="top"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GW 1Q2005 Qtrly Rpt" xfId="21"/>
    <cellStyle name="Normal_Notes "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46</xdr:row>
      <xdr:rowOff>47625</xdr:rowOff>
    </xdr:from>
    <xdr:ext cx="76200" cy="200025"/>
    <xdr:sp>
      <xdr:nvSpPr>
        <xdr:cNvPr id="1" name="TextBox 1"/>
        <xdr:cNvSpPr txBox="1">
          <a:spLocks noChangeArrowheads="1"/>
        </xdr:cNvSpPr>
      </xdr:nvSpPr>
      <xdr:spPr>
        <a:xfrm>
          <a:off x="2752725" y="7515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64</xdr:row>
      <xdr:rowOff>0</xdr:rowOff>
    </xdr:from>
    <xdr:to>
      <xdr:col>4</xdr:col>
      <xdr:colOff>114300</xdr:colOff>
      <xdr:row>64</xdr:row>
      <xdr:rowOff>0</xdr:rowOff>
    </xdr:to>
    <xdr:sp>
      <xdr:nvSpPr>
        <xdr:cNvPr id="1" name="TextBox 1"/>
        <xdr:cNvSpPr txBox="1">
          <a:spLocks noChangeArrowheads="1"/>
        </xdr:cNvSpPr>
      </xdr:nvSpPr>
      <xdr:spPr>
        <a:xfrm>
          <a:off x="133350" y="10439400"/>
          <a:ext cx="5114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64</xdr:row>
      <xdr:rowOff>0</xdr:rowOff>
    </xdr:from>
    <xdr:ext cx="76200" cy="200025"/>
    <xdr:sp>
      <xdr:nvSpPr>
        <xdr:cNvPr id="2" name="TextBox 2"/>
        <xdr:cNvSpPr txBox="1">
          <a:spLocks noChangeArrowheads="1"/>
        </xdr:cNvSpPr>
      </xdr:nvSpPr>
      <xdr:spPr>
        <a:xfrm>
          <a:off x="3695700" y="10439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64</xdr:row>
      <xdr:rowOff>0</xdr:rowOff>
    </xdr:from>
    <xdr:to>
      <xdr:col>4</xdr:col>
      <xdr:colOff>9525</xdr:colOff>
      <xdr:row>64</xdr:row>
      <xdr:rowOff>0</xdr:rowOff>
    </xdr:to>
    <xdr:sp>
      <xdr:nvSpPr>
        <xdr:cNvPr id="3" name="TextBox 3"/>
        <xdr:cNvSpPr txBox="1">
          <a:spLocks noChangeArrowheads="1"/>
        </xdr:cNvSpPr>
      </xdr:nvSpPr>
      <xdr:spPr>
        <a:xfrm>
          <a:off x="66675" y="10439400"/>
          <a:ext cx="5076825" cy="0"/>
        </a:xfrm>
        <a:prstGeom prst="rect">
          <a:avLst/>
        </a:prstGeom>
        <a:solidFill>
          <a:srgbClr val="FFFFFF"/>
        </a:solidFill>
        <a:ln w="9525" cmpd="sng">
          <a:noFill/>
        </a:ln>
      </xdr:spPr>
      <xdr:txBody>
        <a:bodyPr vertOverflow="clip" wrap="square"/>
        <a:p>
          <a:pPr algn="l">
            <a:defRPr/>
          </a:pPr>
          <a:r>
            <a:rPr lang="en-US" cap="none" sz="1000" b="0" i="0" u="none" baseline="0"/>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92</xdr:row>
      <xdr:rowOff>0</xdr:rowOff>
    </xdr:from>
    <xdr:to>
      <xdr:col>5</xdr:col>
      <xdr:colOff>180975</xdr:colOff>
      <xdr:row>92</xdr:row>
      <xdr:rowOff>0</xdr:rowOff>
    </xdr:to>
    <xdr:sp>
      <xdr:nvSpPr>
        <xdr:cNvPr id="1" name="TextBox 1"/>
        <xdr:cNvSpPr txBox="1">
          <a:spLocks noChangeArrowheads="1"/>
        </xdr:cNvSpPr>
      </xdr:nvSpPr>
      <xdr:spPr>
        <a:xfrm>
          <a:off x="209550" y="13782675"/>
          <a:ext cx="53625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2</xdr:col>
      <xdr:colOff>0</xdr:colOff>
      <xdr:row>93</xdr:row>
      <xdr:rowOff>0</xdr:rowOff>
    </xdr:from>
    <xdr:ext cx="76200" cy="200025"/>
    <xdr:sp>
      <xdr:nvSpPr>
        <xdr:cNvPr id="2" name="TextBox 2"/>
        <xdr:cNvSpPr txBox="1">
          <a:spLocks noChangeArrowheads="1"/>
        </xdr:cNvSpPr>
      </xdr:nvSpPr>
      <xdr:spPr>
        <a:xfrm>
          <a:off x="3609975" y="13944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96</xdr:row>
      <xdr:rowOff>0</xdr:rowOff>
    </xdr:from>
    <xdr:to>
      <xdr:col>5</xdr:col>
      <xdr:colOff>180975</xdr:colOff>
      <xdr:row>96</xdr:row>
      <xdr:rowOff>0</xdr:rowOff>
    </xdr:to>
    <xdr:sp>
      <xdr:nvSpPr>
        <xdr:cNvPr id="3" name="TextBox 3"/>
        <xdr:cNvSpPr txBox="1">
          <a:spLocks noChangeArrowheads="1"/>
        </xdr:cNvSpPr>
      </xdr:nvSpPr>
      <xdr:spPr>
        <a:xfrm>
          <a:off x="209550" y="14430375"/>
          <a:ext cx="5362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89</xdr:row>
      <xdr:rowOff>0</xdr:rowOff>
    </xdr:from>
    <xdr:to>
      <xdr:col>4</xdr:col>
      <xdr:colOff>790575</xdr:colOff>
      <xdr:row>89</xdr:row>
      <xdr:rowOff>0</xdr:rowOff>
    </xdr:to>
    <xdr:sp>
      <xdr:nvSpPr>
        <xdr:cNvPr id="4" name="TextBox 4"/>
        <xdr:cNvSpPr txBox="1">
          <a:spLocks noChangeArrowheads="1"/>
        </xdr:cNvSpPr>
      </xdr:nvSpPr>
      <xdr:spPr>
        <a:xfrm>
          <a:off x="9525" y="13296900"/>
          <a:ext cx="5295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80</xdr:row>
      <xdr:rowOff>0</xdr:rowOff>
    </xdr:from>
    <xdr:to>
      <xdr:col>4</xdr:col>
      <xdr:colOff>771525</xdr:colOff>
      <xdr:row>80</xdr:row>
      <xdr:rowOff>0</xdr:rowOff>
    </xdr:to>
    <xdr:sp>
      <xdr:nvSpPr>
        <xdr:cNvPr id="5" name="TextBox 5"/>
        <xdr:cNvSpPr txBox="1">
          <a:spLocks noChangeArrowheads="1"/>
        </xdr:cNvSpPr>
      </xdr:nvSpPr>
      <xdr:spPr>
        <a:xfrm>
          <a:off x="0" y="11839575"/>
          <a:ext cx="5286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92</xdr:row>
      <xdr:rowOff>0</xdr:rowOff>
    </xdr:from>
    <xdr:to>
      <xdr:col>5</xdr:col>
      <xdr:colOff>180975</xdr:colOff>
      <xdr:row>92</xdr:row>
      <xdr:rowOff>0</xdr:rowOff>
    </xdr:to>
    <xdr:sp>
      <xdr:nvSpPr>
        <xdr:cNvPr id="6" name="TextBox 6"/>
        <xdr:cNvSpPr txBox="1">
          <a:spLocks noChangeArrowheads="1"/>
        </xdr:cNvSpPr>
      </xdr:nvSpPr>
      <xdr:spPr>
        <a:xfrm>
          <a:off x="209550" y="13782675"/>
          <a:ext cx="53625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9525</xdr:colOff>
      <xdr:row>89</xdr:row>
      <xdr:rowOff>0</xdr:rowOff>
    </xdr:from>
    <xdr:to>
      <xdr:col>4</xdr:col>
      <xdr:colOff>790575</xdr:colOff>
      <xdr:row>89</xdr:row>
      <xdr:rowOff>0</xdr:rowOff>
    </xdr:to>
    <xdr:sp>
      <xdr:nvSpPr>
        <xdr:cNvPr id="7" name="TextBox 7"/>
        <xdr:cNvSpPr txBox="1">
          <a:spLocks noChangeArrowheads="1"/>
        </xdr:cNvSpPr>
      </xdr:nvSpPr>
      <xdr:spPr>
        <a:xfrm>
          <a:off x="9525" y="13296900"/>
          <a:ext cx="5295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93</xdr:row>
      <xdr:rowOff>0</xdr:rowOff>
    </xdr:from>
    <xdr:ext cx="76200" cy="200025"/>
    <xdr:sp>
      <xdr:nvSpPr>
        <xdr:cNvPr id="8" name="TextBox 8"/>
        <xdr:cNvSpPr txBox="1">
          <a:spLocks noChangeArrowheads="1"/>
        </xdr:cNvSpPr>
      </xdr:nvSpPr>
      <xdr:spPr>
        <a:xfrm>
          <a:off x="3609975" y="13944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96</xdr:row>
      <xdr:rowOff>0</xdr:rowOff>
    </xdr:from>
    <xdr:to>
      <xdr:col>5</xdr:col>
      <xdr:colOff>180975</xdr:colOff>
      <xdr:row>96</xdr:row>
      <xdr:rowOff>0</xdr:rowOff>
    </xdr:to>
    <xdr:sp>
      <xdr:nvSpPr>
        <xdr:cNvPr id="9" name="TextBox 9"/>
        <xdr:cNvSpPr txBox="1">
          <a:spLocks noChangeArrowheads="1"/>
        </xdr:cNvSpPr>
      </xdr:nvSpPr>
      <xdr:spPr>
        <a:xfrm>
          <a:off x="209550" y="14430375"/>
          <a:ext cx="5362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46</xdr:row>
      <xdr:rowOff>0</xdr:rowOff>
    </xdr:from>
    <xdr:to>
      <xdr:col>7</xdr:col>
      <xdr:colOff>600075</xdr:colOff>
      <xdr:row>46</xdr:row>
      <xdr:rowOff>0</xdr:rowOff>
    </xdr:to>
    <xdr:sp>
      <xdr:nvSpPr>
        <xdr:cNvPr id="1" name="TextBox 3"/>
        <xdr:cNvSpPr txBox="1">
          <a:spLocks noChangeArrowheads="1"/>
        </xdr:cNvSpPr>
      </xdr:nvSpPr>
      <xdr:spPr>
        <a:xfrm>
          <a:off x="85725" y="7524750"/>
          <a:ext cx="6372225"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prepared by the Company to Bursa Securities in compliance with the Listing Requirements.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176</xdr:row>
      <xdr:rowOff>0</xdr:rowOff>
    </xdr:from>
    <xdr:to>
      <xdr:col>8</xdr:col>
      <xdr:colOff>657225</xdr:colOff>
      <xdr:row>176</xdr:row>
      <xdr:rowOff>0</xdr:rowOff>
    </xdr:to>
    <xdr:sp>
      <xdr:nvSpPr>
        <xdr:cNvPr id="1" name="Text 18"/>
        <xdr:cNvSpPr txBox="1">
          <a:spLocks noChangeArrowheads="1"/>
        </xdr:cNvSpPr>
      </xdr:nvSpPr>
      <xdr:spPr>
        <a:xfrm>
          <a:off x="390525" y="28536900"/>
          <a:ext cx="6572250" cy="0"/>
        </a:xfrm>
        <a:prstGeom prst="rect">
          <a:avLst/>
        </a:prstGeom>
        <a:solidFill>
          <a:srgbClr val="FFFFFF"/>
        </a:solidFill>
        <a:ln w="1" cmpd="sng">
          <a:noFill/>
        </a:ln>
      </xdr:spPr>
      <xdr:txBody>
        <a:bodyPr vertOverflow="clip" wrap="square"/>
        <a:p>
          <a:pPr algn="l">
            <a:defRPr/>
          </a:pPr>
          <a:r>
            <a:rPr lang="en-US" cap="none" sz="1000" b="0" i="0" u="none" baseline="0"/>
            <a:t>
</a:t>
          </a:r>
        </a:p>
      </xdr:txBody>
    </xdr:sp>
    <xdr:clientData/>
  </xdr:twoCellAnchor>
  <xdr:twoCellAnchor>
    <xdr:from>
      <xdr:col>1</xdr:col>
      <xdr:colOff>295275</xdr:colOff>
      <xdr:row>251</xdr:row>
      <xdr:rowOff>0</xdr:rowOff>
    </xdr:from>
    <xdr:to>
      <xdr:col>9</xdr:col>
      <xdr:colOff>66675</xdr:colOff>
      <xdr:row>251</xdr:row>
      <xdr:rowOff>0</xdr:rowOff>
    </xdr:to>
    <xdr:sp>
      <xdr:nvSpPr>
        <xdr:cNvPr id="2" name="Text 18"/>
        <xdr:cNvSpPr txBox="1">
          <a:spLocks noChangeArrowheads="1"/>
        </xdr:cNvSpPr>
      </xdr:nvSpPr>
      <xdr:spPr>
        <a:xfrm>
          <a:off x="657225" y="40719375"/>
          <a:ext cx="6600825" cy="0"/>
        </a:xfrm>
        <a:prstGeom prst="rect">
          <a:avLst/>
        </a:prstGeom>
        <a:solidFill>
          <a:srgbClr val="FFFFFF"/>
        </a:solidFill>
        <a:ln w="1" cmpd="sng">
          <a:noFill/>
        </a:ln>
      </xdr:spPr>
      <xdr:txBody>
        <a:bodyPr vertOverflow="clip" wrap="square"/>
        <a:p>
          <a:pPr algn="l">
            <a:defRPr/>
          </a:pPr>
          <a:r>
            <a:rPr lang="en-US" cap="none" sz="1000" b="0" i="0" u="none" baseline="0"/>
            <a:t/>
          </a:r>
        </a:p>
      </xdr:txBody>
    </xdr:sp>
    <xdr:clientData/>
  </xdr:twoCellAnchor>
  <xdr:twoCellAnchor>
    <xdr:from>
      <xdr:col>1</xdr:col>
      <xdr:colOff>9525</xdr:colOff>
      <xdr:row>208</xdr:row>
      <xdr:rowOff>0</xdr:rowOff>
    </xdr:from>
    <xdr:to>
      <xdr:col>8</xdr:col>
      <xdr:colOff>523875</xdr:colOff>
      <xdr:row>208</xdr:row>
      <xdr:rowOff>0</xdr:rowOff>
    </xdr:to>
    <xdr:sp>
      <xdr:nvSpPr>
        <xdr:cNvPr id="3" name="Text 18"/>
        <xdr:cNvSpPr txBox="1">
          <a:spLocks noChangeArrowheads="1"/>
        </xdr:cNvSpPr>
      </xdr:nvSpPr>
      <xdr:spPr>
        <a:xfrm>
          <a:off x="371475" y="33718500"/>
          <a:ext cx="645795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0</xdr:col>
      <xdr:colOff>352425</xdr:colOff>
      <xdr:row>268</xdr:row>
      <xdr:rowOff>0</xdr:rowOff>
    </xdr:from>
    <xdr:to>
      <xdr:col>8</xdr:col>
      <xdr:colOff>219075</xdr:colOff>
      <xdr:row>268</xdr:row>
      <xdr:rowOff>0</xdr:rowOff>
    </xdr:to>
    <xdr:sp>
      <xdr:nvSpPr>
        <xdr:cNvPr id="4" name="Text 18"/>
        <xdr:cNvSpPr txBox="1">
          <a:spLocks noChangeArrowheads="1"/>
        </xdr:cNvSpPr>
      </xdr:nvSpPr>
      <xdr:spPr>
        <a:xfrm>
          <a:off x="352425" y="43043475"/>
          <a:ext cx="61722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 On 30 December 2004, the Company issued a prospectus for the public issue of 20,250,000 new ordinary shares of RM0.50 each at an issue price of RM0.75 per ordinary share payable in full on application  in conjunction with its listing on the Second Board of BMSB.  
The allotment of the 20,250,000 new ordinary shares is expected to complete by [   ] January 2005.  
</a:t>
          </a:r>
        </a:p>
      </xdr:txBody>
    </xdr:sp>
    <xdr:clientData/>
  </xdr:twoCellAnchor>
  <xdr:twoCellAnchor>
    <xdr:from>
      <xdr:col>1</xdr:col>
      <xdr:colOff>9525</xdr:colOff>
      <xdr:row>319</xdr:row>
      <xdr:rowOff>0</xdr:rowOff>
    </xdr:from>
    <xdr:to>
      <xdr:col>8</xdr:col>
      <xdr:colOff>333375</xdr:colOff>
      <xdr:row>319</xdr:row>
      <xdr:rowOff>0</xdr:rowOff>
    </xdr:to>
    <xdr:sp>
      <xdr:nvSpPr>
        <xdr:cNvPr id="5" name="Text 18"/>
        <xdr:cNvSpPr txBox="1">
          <a:spLocks noChangeArrowheads="1"/>
        </xdr:cNvSpPr>
      </xdr:nvSpPr>
      <xdr:spPr>
        <a:xfrm>
          <a:off x="371475" y="47958375"/>
          <a:ext cx="626745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323</xdr:row>
      <xdr:rowOff>0</xdr:rowOff>
    </xdr:from>
    <xdr:to>
      <xdr:col>8</xdr:col>
      <xdr:colOff>447675</xdr:colOff>
      <xdr:row>323</xdr:row>
      <xdr:rowOff>0</xdr:rowOff>
    </xdr:to>
    <xdr:sp>
      <xdr:nvSpPr>
        <xdr:cNvPr id="6" name="Text 18"/>
        <xdr:cNvSpPr txBox="1">
          <a:spLocks noChangeArrowheads="1"/>
        </xdr:cNvSpPr>
      </xdr:nvSpPr>
      <xdr:spPr>
        <a:xfrm>
          <a:off x="371475" y="48606075"/>
          <a:ext cx="63817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351</xdr:row>
      <xdr:rowOff>0</xdr:rowOff>
    </xdr:from>
    <xdr:to>
      <xdr:col>8</xdr:col>
      <xdr:colOff>876300</xdr:colOff>
      <xdr:row>351</xdr:row>
      <xdr:rowOff>0</xdr:rowOff>
    </xdr:to>
    <xdr:sp>
      <xdr:nvSpPr>
        <xdr:cNvPr id="7" name="TextBox 18"/>
        <xdr:cNvSpPr txBox="1">
          <a:spLocks noChangeArrowheads="1"/>
        </xdr:cNvSpPr>
      </xdr:nvSpPr>
      <xdr:spPr>
        <a:xfrm>
          <a:off x="381000" y="53197125"/>
          <a:ext cx="6800850"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end of the current quarter and cumulative quarter to date.
</a:t>
          </a:r>
        </a:p>
      </xdr:txBody>
    </xdr:sp>
    <xdr:clientData/>
  </xdr:twoCellAnchor>
  <xdr:twoCellAnchor>
    <xdr:from>
      <xdr:col>1</xdr:col>
      <xdr:colOff>19050</xdr:colOff>
      <xdr:row>118</xdr:row>
      <xdr:rowOff>0</xdr:rowOff>
    </xdr:from>
    <xdr:to>
      <xdr:col>8</xdr:col>
      <xdr:colOff>514350</xdr:colOff>
      <xdr:row>118</xdr:row>
      <xdr:rowOff>0</xdr:rowOff>
    </xdr:to>
    <xdr:sp>
      <xdr:nvSpPr>
        <xdr:cNvPr id="8" name="TextBox 19"/>
        <xdr:cNvSpPr txBox="1">
          <a:spLocks noChangeArrowheads="1"/>
        </xdr:cNvSpPr>
      </xdr:nvSpPr>
      <xdr:spPr>
        <a:xfrm>
          <a:off x="381000" y="19097625"/>
          <a:ext cx="643890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118</xdr:row>
      <xdr:rowOff>0</xdr:rowOff>
    </xdr:from>
    <xdr:to>
      <xdr:col>8</xdr:col>
      <xdr:colOff>447675</xdr:colOff>
      <xdr:row>118</xdr:row>
      <xdr:rowOff>0</xdr:rowOff>
    </xdr:to>
    <xdr:sp>
      <xdr:nvSpPr>
        <xdr:cNvPr id="9" name="TextBox 20"/>
        <xdr:cNvSpPr txBox="1">
          <a:spLocks noChangeArrowheads="1"/>
        </xdr:cNvSpPr>
      </xdr:nvSpPr>
      <xdr:spPr>
        <a:xfrm>
          <a:off x="361950" y="19097625"/>
          <a:ext cx="639127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355</xdr:row>
      <xdr:rowOff>38100</xdr:rowOff>
    </xdr:from>
    <xdr:to>
      <xdr:col>8</xdr:col>
      <xdr:colOff>819150</xdr:colOff>
      <xdr:row>368</xdr:row>
      <xdr:rowOff>9525</xdr:rowOff>
    </xdr:to>
    <xdr:sp>
      <xdr:nvSpPr>
        <xdr:cNvPr id="10" name="TextBox 21"/>
        <xdr:cNvSpPr txBox="1">
          <a:spLocks noChangeArrowheads="1"/>
        </xdr:cNvSpPr>
      </xdr:nvSpPr>
      <xdr:spPr>
        <a:xfrm>
          <a:off x="371475" y="53882925"/>
          <a:ext cx="6753225" cy="20764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EURO HOLDINGS BERHAD</a:t>
          </a:r>
          <a:r>
            <a:rPr lang="en-US" cap="none" sz="1000" b="0" i="0" u="none" baseline="0">
              <a:latin typeface="Times New Roman"/>
              <a:ea typeface="Times New Roman"/>
              <a:cs typeface="Times New Roman"/>
            </a:rPr>
            <a:t>
Tai Keat Chai          
Company Secretary 
(MIA 1688)
Date: 27 November 2006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285</xdr:row>
      <xdr:rowOff>9525</xdr:rowOff>
    </xdr:from>
    <xdr:to>
      <xdr:col>8</xdr:col>
      <xdr:colOff>476250</xdr:colOff>
      <xdr:row>287</xdr:row>
      <xdr:rowOff>28575</xdr:rowOff>
    </xdr:to>
    <xdr:sp>
      <xdr:nvSpPr>
        <xdr:cNvPr id="11" name="Text 18"/>
        <xdr:cNvSpPr txBox="1">
          <a:spLocks noChangeArrowheads="1"/>
        </xdr:cNvSpPr>
      </xdr:nvSpPr>
      <xdr:spPr>
        <a:xfrm>
          <a:off x="361950" y="43043475"/>
          <a:ext cx="64198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Company has yet to utilise the proceeds arising from the Rights Issue and Public Issue.
</a:t>
          </a:r>
        </a:p>
      </xdr:txBody>
    </xdr:sp>
    <xdr:clientData/>
  </xdr:twoCellAnchor>
  <xdr:twoCellAnchor>
    <xdr:from>
      <xdr:col>1</xdr:col>
      <xdr:colOff>9525</xdr:colOff>
      <xdr:row>83</xdr:row>
      <xdr:rowOff>0</xdr:rowOff>
    </xdr:from>
    <xdr:to>
      <xdr:col>8</xdr:col>
      <xdr:colOff>419100</xdr:colOff>
      <xdr:row>83</xdr:row>
      <xdr:rowOff>0</xdr:rowOff>
    </xdr:to>
    <xdr:sp>
      <xdr:nvSpPr>
        <xdr:cNvPr id="12" name="Text 18"/>
        <xdr:cNvSpPr txBox="1">
          <a:spLocks noChangeArrowheads="1"/>
        </xdr:cNvSpPr>
      </xdr:nvSpPr>
      <xdr:spPr>
        <a:xfrm>
          <a:off x="371475" y="13401675"/>
          <a:ext cx="635317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292</xdr:row>
      <xdr:rowOff>0</xdr:rowOff>
    </xdr:from>
    <xdr:to>
      <xdr:col>7</xdr:col>
      <xdr:colOff>438150</xdr:colOff>
      <xdr:row>292</xdr:row>
      <xdr:rowOff>0</xdr:rowOff>
    </xdr:to>
    <xdr:sp>
      <xdr:nvSpPr>
        <xdr:cNvPr id="13" name="TextBox 24"/>
        <xdr:cNvSpPr txBox="1">
          <a:spLocks noChangeArrowheads="1"/>
        </xdr:cNvSpPr>
      </xdr:nvSpPr>
      <xdr:spPr>
        <a:xfrm>
          <a:off x="28575" y="43529250"/>
          <a:ext cx="5848350" cy="0"/>
        </a:xfrm>
        <a:prstGeom prst="rect">
          <a:avLst/>
        </a:prstGeom>
        <a:solidFill>
          <a:srgbClr val="FFFFFF"/>
        </a:solidFill>
        <a:ln w="9525" cmpd="sng">
          <a:noFill/>
        </a:ln>
      </xdr:spPr>
      <xdr:txBody>
        <a:bodyPr vertOverflow="clip" wrap="square"/>
        <a:p>
          <a:pPr algn="l">
            <a:defRPr/>
          </a:pPr>
          <a:r>
            <a:rPr lang="en-US" cap="none" sz="1000" b="0" i="0" u="none" baseline="0"/>
            <a:t>As at 30 June 2004, the Proforma Group does not have any bank borrowings. However, a subsidiary company secured RM17.0 million credit fa
cility from a financial institution to refinance its investment in properties.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workbookViewId="0" topLeftCell="A1">
      <selection activeCell="A17" sqref="A17"/>
    </sheetView>
  </sheetViews>
  <sheetFormatPr defaultColWidth="9.140625" defaultRowHeight="12.75"/>
  <cols>
    <col min="1" max="1" width="36.00390625" style="23" customWidth="1"/>
    <col min="2" max="2" width="12.57421875" style="23" customWidth="1"/>
    <col min="3" max="3" width="1.7109375" style="23" customWidth="1"/>
    <col min="4" max="4" width="12.57421875" style="24" bestFit="1" customWidth="1"/>
    <col min="5" max="5" width="2.00390625" style="23" customWidth="1"/>
    <col min="6" max="6" width="10.28125" style="24" bestFit="1" customWidth="1"/>
    <col min="7" max="7" width="2.00390625" style="23" customWidth="1"/>
    <col min="8" max="8" width="12.28125" style="24" customWidth="1"/>
    <col min="9" max="16384" width="9.140625" style="23" customWidth="1"/>
  </cols>
  <sheetData>
    <row r="1" spans="1:8" ht="12.75">
      <c r="A1" s="48" t="s">
        <v>99</v>
      </c>
      <c r="B1" s="48"/>
      <c r="C1" s="48"/>
      <c r="D1" s="48"/>
      <c r="E1" s="48"/>
      <c r="F1" s="48"/>
      <c r="G1" s="48"/>
      <c r="H1" s="48"/>
    </row>
    <row r="2" spans="1:8" ht="12.75">
      <c r="A2" s="49" t="s">
        <v>100</v>
      </c>
      <c r="B2" s="48"/>
      <c r="C2" s="48"/>
      <c r="D2" s="48"/>
      <c r="E2" s="48"/>
      <c r="F2" s="48"/>
      <c r="G2" s="48"/>
      <c r="H2" s="48"/>
    </row>
    <row r="3" spans="1:8" ht="12.75">
      <c r="A3" s="49"/>
      <c r="B3" s="48"/>
      <c r="C3" s="48"/>
      <c r="D3" s="48"/>
      <c r="E3" s="48"/>
      <c r="F3" s="48"/>
      <c r="G3" s="48"/>
      <c r="H3" s="48"/>
    </row>
    <row r="5" ht="12.75">
      <c r="A5" s="25" t="s">
        <v>21</v>
      </c>
    </row>
    <row r="6" ht="12.75">
      <c r="A6" s="25" t="s">
        <v>292</v>
      </c>
    </row>
    <row r="7" spans="1:2" ht="12.75">
      <c r="A7" s="25" t="s">
        <v>49</v>
      </c>
      <c r="B7" s="24"/>
    </row>
    <row r="8" spans="1:2" ht="12.75">
      <c r="A8" s="25"/>
      <c r="B8" s="24"/>
    </row>
    <row r="9" spans="1:2" ht="12.75">
      <c r="A9" s="25"/>
      <c r="B9" s="24"/>
    </row>
    <row r="10" spans="1:8" ht="12.75">
      <c r="A10" s="25"/>
      <c r="B10" s="140" t="s">
        <v>55</v>
      </c>
      <c r="C10" s="140"/>
      <c r="D10" s="140"/>
      <c r="F10" s="140" t="s">
        <v>59</v>
      </c>
      <c r="G10" s="140"/>
      <c r="H10" s="140"/>
    </row>
    <row r="11" spans="2:8" ht="12.75">
      <c r="B11" s="24"/>
      <c r="C11" s="24"/>
      <c r="D11" s="24" t="s">
        <v>57</v>
      </c>
      <c r="E11" s="24"/>
      <c r="G11" s="24"/>
      <c r="H11" s="24" t="s">
        <v>57</v>
      </c>
    </row>
    <row r="12" spans="2:8" ht="12.75">
      <c r="B12" s="24" t="s">
        <v>56</v>
      </c>
      <c r="C12" s="24"/>
      <c r="D12" s="24" t="s">
        <v>58</v>
      </c>
      <c r="E12" s="24"/>
      <c r="F12" s="24" t="s">
        <v>56</v>
      </c>
      <c r="G12" s="24"/>
      <c r="H12" s="24" t="s">
        <v>58</v>
      </c>
    </row>
    <row r="13" spans="2:8" ht="12.75">
      <c r="B13" s="24" t="s">
        <v>51</v>
      </c>
      <c r="C13" s="24"/>
      <c r="D13" s="24" t="s">
        <v>51</v>
      </c>
      <c r="E13" s="24"/>
      <c r="F13" s="24" t="s">
        <v>131</v>
      </c>
      <c r="G13" s="24"/>
      <c r="H13" s="24" t="s">
        <v>125</v>
      </c>
    </row>
    <row r="14" spans="2:8" ht="12.75">
      <c r="B14" s="33" t="s">
        <v>290</v>
      </c>
      <c r="C14" s="33"/>
      <c r="D14" s="33" t="s">
        <v>291</v>
      </c>
      <c r="E14" s="33"/>
      <c r="F14" s="33" t="s">
        <v>290</v>
      </c>
      <c r="G14" s="33"/>
      <c r="H14" s="33" t="s">
        <v>291</v>
      </c>
    </row>
    <row r="15" spans="2:8" ht="12.75">
      <c r="B15" s="24" t="s">
        <v>42</v>
      </c>
      <c r="D15" s="24" t="s">
        <v>42</v>
      </c>
      <c r="F15" s="24" t="s">
        <v>42</v>
      </c>
      <c r="H15" s="24" t="s">
        <v>42</v>
      </c>
    </row>
    <row r="17" spans="1:8" s="2" customFormat="1" ht="12.75">
      <c r="A17" s="23" t="s">
        <v>46</v>
      </c>
      <c r="B17" s="2">
        <v>26576</v>
      </c>
      <c r="D17" s="38">
        <v>22492</v>
      </c>
      <c r="F17" s="2">
        <v>66339</v>
      </c>
      <c r="H17" s="38">
        <v>65067</v>
      </c>
    </row>
    <row r="18" spans="1:8" s="2" customFormat="1" ht="12.75">
      <c r="A18" s="23"/>
      <c r="D18" s="38"/>
      <c r="H18" s="38"/>
    </row>
    <row r="19" spans="1:8" s="2" customFormat="1" ht="12.75">
      <c r="A19" s="23" t="s">
        <v>47</v>
      </c>
      <c r="B19" s="3">
        <v>-21383</v>
      </c>
      <c r="C19" s="3"/>
      <c r="D19" s="1">
        <v>-15967</v>
      </c>
      <c r="E19" s="3"/>
      <c r="F19" s="3">
        <v>-49966</v>
      </c>
      <c r="G19" s="3"/>
      <c r="H19" s="1">
        <v>-45941</v>
      </c>
    </row>
    <row r="20" spans="1:8" s="2" customFormat="1" ht="12.75">
      <c r="A20" s="23"/>
      <c r="B20" s="31"/>
      <c r="D20" s="39"/>
      <c r="F20" s="31"/>
      <c r="H20" s="39"/>
    </row>
    <row r="21" spans="1:8" s="2" customFormat="1" ht="12.75">
      <c r="A21" s="23" t="s">
        <v>139</v>
      </c>
      <c r="B21" s="2">
        <f>SUM(B17:B19)</f>
        <v>5193</v>
      </c>
      <c r="D21" s="38">
        <f>+D17+D19</f>
        <v>6525</v>
      </c>
      <c r="F21" s="2">
        <f>SUM(F17:F19)</f>
        <v>16373</v>
      </c>
      <c r="H21" s="38">
        <f>+H17+H19</f>
        <v>19126</v>
      </c>
    </row>
    <row r="22" spans="4:8" s="2" customFormat="1" ht="12.75">
      <c r="D22" s="38"/>
      <c r="H22" s="38"/>
    </row>
    <row r="23" spans="1:8" s="2" customFormat="1" ht="12.75">
      <c r="A23" s="23" t="s">
        <v>175</v>
      </c>
      <c r="B23" s="2">
        <v>219</v>
      </c>
      <c r="D23" s="38">
        <v>397</v>
      </c>
      <c r="F23" s="2">
        <v>435</v>
      </c>
      <c r="H23" s="38">
        <v>501</v>
      </c>
    </row>
    <row r="24" spans="1:8" s="2" customFormat="1" ht="12.75">
      <c r="A24" s="23"/>
      <c r="D24" s="38"/>
      <c r="H24" s="38"/>
    </row>
    <row r="25" spans="1:8" s="2" customFormat="1" ht="12.75">
      <c r="A25" s="23" t="s">
        <v>278</v>
      </c>
      <c r="B25" s="2">
        <v>-4152</v>
      </c>
      <c r="D25" s="38">
        <v>-4622</v>
      </c>
      <c r="F25" s="2">
        <v>-12149</v>
      </c>
      <c r="H25" s="38">
        <v>-12687</v>
      </c>
    </row>
    <row r="26" spans="1:8" s="2" customFormat="1" ht="12.75">
      <c r="A26" s="23"/>
      <c r="D26" s="38"/>
      <c r="H26" s="38"/>
    </row>
    <row r="27" spans="1:8" s="2" customFormat="1" ht="12.75">
      <c r="A27" s="23" t="s">
        <v>176</v>
      </c>
      <c r="B27" s="1">
        <v>-126</v>
      </c>
      <c r="C27" s="3"/>
      <c r="D27" s="1">
        <v>-163</v>
      </c>
      <c r="E27" s="3"/>
      <c r="F27" s="1">
        <v>-328</v>
      </c>
      <c r="G27" s="3"/>
      <c r="H27" s="1">
        <v>-441</v>
      </c>
    </row>
    <row r="28" spans="1:8" s="2" customFormat="1" ht="12.75">
      <c r="A28" s="23"/>
      <c r="B28" s="39"/>
      <c r="C28" s="3"/>
      <c r="D28" s="39"/>
      <c r="E28" s="3"/>
      <c r="F28" s="39"/>
      <c r="G28" s="3"/>
      <c r="H28" s="39"/>
    </row>
    <row r="29" spans="1:8" s="2" customFormat="1" ht="12.75">
      <c r="A29" s="25" t="s">
        <v>177</v>
      </c>
      <c r="B29" s="38">
        <f>SUM(B21:B27)</f>
        <v>1134</v>
      </c>
      <c r="C29" s="38">
        <f>SUM(C21:C25)</f>
        <v>0</v>
      </c>
      <c r="D29" s="38">
        <f>SUM(D21:D27)</f>
        <v>2137</v>
      </c>
      <c r="F29" s="38">
        <f>SUM(F21:F27)</f>
        <v>4331</v>
      </c>
      <c r="G29" s="1">
        <f>SUM(G21:G25)</f>
        <v>0</v>
      </c>
      <c r="H29" s="38">
        <f>SUM(H21:H27)</f>
        <v>6499</v>
      </c>
    </row>
    <row r="30" spans="1:8" s="2" customFormat="1" ht="12.75">
      <c r="A30" s="25"/>
      <c r="B30" s="38"/>
      <c r="C30" s="38"/>
      <c r="D30" s="38"/>
      <c r="F30" s="38"/>
      <c r="G30" s="38"/>
      <c r="H30" s="38"/>
    </row>
    <row r="31" spans="1:8" s="2" customFormat="1" ht="12.75">
      <c r="A31" s="23" t="s">
        <v>266</v>
      </c>
      <c r="B31" s="3">
        <v>-301</v>
      </c>
      <c r="C31" s="3"/>
      <c r="D31" s="3">
        <v>-307</v>
      </c>
      <c r="E31" s="3"/>
      <c r="F31" s="3">
        <v>-1016</v>
      </c>
      <c r="G31" s="3"/>
      <c r="H31" s="3">
        <v>-1454</v>
      </c>
    </row>
    <row r="32" spans="1:8" s="2" customFormat="1" ht="12.75">
      <c r="A32" s="23"/>
      <c r="B32" s="31"/>
      <c r="D32" s="31"/>
      <c r="F32" s="31"/>
      <c r="H32" s="31"/>
    </row>
    <row r="33" s="2" customFormat="1" ht="12.75">
      <c r="A33" s="25" t="s">
        <v>256</v>
      </c>
    </row>
    <row r="34" spans="1:8" s="2" customFormat="1" ht="12.75">
      <c r="A34" s="25" t="s">
        <v>257</v>
      </c>
      <c r="B34" s="1">
        <f>+B29+B31</f>
        <v>833</v>
      </c>
      <c r="C34" s="3"/>
      <c r="D34" s="1">
        <f>+D29+D31</f>
        <v>1830</v>
      </c>
      <c r="E34" s="3"/>
      <c r="F34" s="1">
        <f>+F29+F31</f>
        <v>3315</v>
      </c>
      <c r="G34" s="3"/>
      <c r="H34" s="1">
        <f>+H29+H31</f>
        <v>5045</v>
      </c>
    </row>
    <row r="35" spans="1:8" s="2" customFormat="1" ht="12.75">
      <c r="A35" s="25"/>
      <c r="B35" s="1"/>
      <c r="C35" s="3"/>
      <c r="D35" s="1"/>
      <c r="E35" s="3"/>
      <c r="F35" s="1"/>
      <c r="G35" s="3"/>
      <c r="H35" s="1"/>
    </row>
    <row r="36" spans="1:8" s="2" customFormat="1" ht="12.75">
      <c r="A36" s="25"/>
      <c r="B36" s="1"/>
      <c r="C36" s="3"/>
      <c r="D36" s="1"/>
      <c r="E36" s="3"/>
      <c r="F36" s="1"/>
      <c r="G36" s="3"/>
      <c r="H36" s="1"/>
    </row>
    <row r="37" spans="1:8" s="2" customFormat="1" ht="12.75">
      <c r="A37" s="25" t="s">
        <v>264</v>
      </c>
      <c r="B37" s="1"/>
      <c r="C37" s="3"/>
      <c r="D37" s="1"/>
      <c r="E37" s="3"/>
      <c r="F37" s="1"/>
      <c r="G37" s="3"/>
      <c r="H37" s="1"/>
    </row>
    <row r="38" spans="1:8" s="2" customFormat="1" ht="13.5" thickBot="1">
      <c r="A38" s="26" t="s">
        <v>265</v>
      </c>
      <c r="B38" s="123">
        <f>+'Notes '!E346</f>
        <v>1.0283950617283952</v>
      </c>
      <c r="D38" s="123">
        <f>+'Notes '!F346</f>
        <v>2.259259259259259</v>
      </c>
      <c r="F38" s="123">
        <f>+'Notes '!G346</f>
        <v>4.092592592592593</v>
      </c>
      <c r="H38" s="123">
        <f>+'Notes '!H346</f>
        <v>6.316118935837246</v>
      </c>
    </row>
    <row r="39" spans="1:8" s="2" customFormat="1" ht="13.5" thickTop="1">
      <c r="A39" s="23"/>
      <c r="B39" s="13"/>
      <c r="D39" s="1"/>
      <c r="F39" s="13"/>
      <c r="H39" s="1"/>
    </row>
    <row r="40" spans="4:8" s="2" customFormat="1" ht="12.75">
      <c r="D40" s="38"/>
      <c r="F40" s="38"/>
      <c r="H40" s="38"/>
    </row>
    <row r="41" spans="1:8" s="2" customFormat="1" ht="12.75">
      <c r="A41" s="23" t="s">
        <v>63</v>
      </c>
      <c r="D41" s="38"/>
      <c r="F41" s="38"/>
      <c r="H41" s="38"/>
    </row>
    <row r="42" spans="4:8" s="2" customFormat="1" ht="12.75">
      <c r="D42" s="38"/>
      <c r="F42" s="38"/>
      <c r="H42" s="38"/>
    </row>
    <row r="43" spans="1:8" s="2" customFormat="1" ht="12.75">
      <c r="A43" s="139" t="s">
        <v>178</v>
      </c>
      <c r="B43" s="139"/>
      <c r="C43" s="139"/>
      <c r="D43" s="139"/>
      <c r="E43" s="139"/>
      <c r="F43" s="139"/>
      <c r="G43" s="139"/>
      <c r="H43" s="139"/>
    </row>
    <row r="44" spans="1:8" ht="12.75">
      <c r="A44" s="139"/>
      <c r="B44" s="139"/>
      <c r="C44" s="139"/>
      <c r="D44" s="139"/>
      <c r="E44" s="139"/>
      <c r="F44" s="139"/>
      <c r="G44" s="139"/>
      <c r="H44" s="139"/>
    </row>
    <row r="45" spans="1:8" ht="12.75">
      <c r="A45" s="139"/>
      <c r="B45" s="139"/>
      <c r="C45" s="139"/>
      <c r="D45" s="139"/>
      <c r="E45" s="139"/>
      <c r="F45" s="139"/>
      <c r="G45" s="139"/>
      <c r="H45" s="139"/>
    </row>
  </sheetData>
  <mergeCells count="3">
    <mergeCell ref="A43:H45"/>
    <mergeCell ref="F10:H10"/>
    <mergeCell ref="B10:D10"/>
  </mergeCells>
  <printOptions/>
  <pageMargins left="1" right="1" top="0.5" bottom="0.5" header="0.5" footer="0.5"/>
  <pageSetup fitToHeight="1" fitToWidth="1" horizontalDpi="1200" verticalDpi="12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I319"/>
  <sheetViews>
    <sheetView workbookViewId="0" topLeftCell="A1">
      <selection activeCell="B29" sqref="B29"/>
    </sheetView>
  </sheetViews>
  <sheetFormatPr defaultColWidth="9.140625" defaultRowHeight="12.75"/>
  <cols>
    <col min="1" max="1" width="50.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1" ht="12.75">
      <c r="A1" s="7" t="s">
        <v>99</v>
      </c>
    </row>
    <row r="2" ht="12.75">
      <c r="A2" s="8" t="s">
        <v>100</v>
      </c>
    </row>
    <row r="3" ht="12.75">
      <c r="A3" s="8"/>
    </row>
    <row r="5" ht="12.75">
      <c r="A5" s="9" t="s">
        <v>293</v>
      </c>
    </row>
    <row r="6" ht="12.75">
      <c r="A6" s="9" t="s">
        <v>49</v>
      </c>
    </row>
    <row r="7" spans="2:4" ht="12.75">
      <c r="B7" s="37"/>
      <c r="D7" s="6" t="s">
        <v>52</v>
      </c>
    </row>
    <row r="8" spans="2:4" ht="12.75">
      <c r="B8" s="6" t="s">
        <v>22</v>
      </c>
      <c r="D8" s="6" t="s">
        <v>174</v>
      </c>
    </row>
    <row r="9" spans="2:4" ht="12.75">
      <c r="B9" s="6" t="s">
        <v>50</v>
      </c>
      <c r="D9" s="6" t="s">
        <v>53</v>
      </c>
    </row>
    <row r="10" spans="2:4" ht="12.75">
      <c r="B10" s="6" t="s">
        <v>64</v>
      </c>
      <c r="D10" s="6" t="s">
        <v>54</v>
      </c>
    </row>
    <row r="11" spans="2:4" ht="12.75">
      <c r="B11" s="6" t="s">
        <v>51</v>
      </c>
      <c r="D11" s="6" t="s">
        <v>179</v>
      </c>
    </row>
    <row r="12" spans="2:4" ht="12.75">
      <c r="B12" s="14" t="s">
        <v>290</v>
      </c>
      <c r="D12" s="14" t="s">
        <v>160</v>
      </c>
    </row>
    <row r="13" spans="2:4" ht="12.75">
      <c r="B13" s="6" t="s">
        <v>42</v>
      </c>
      <c r="D13" s="6" t="s">
        <v>42</v>
      </c>
    </row>
    <row r="15" ht="12.75">
      <c r="A15" s="117" t="s">
        <v>180</v>
      </c>
    </row>
    <row r="16" ht="12.75">
      <c r="A16" s="117" t="s">
        <v>181</v>
      </c>
    </row>
    <row r="17" spans="1:8" s="10" customFormat="1" ht="12.75">
      <c r="A17" s="10" t="s">
        <v>37</v>
      </c>
      <c r="B17" s="10">
        <v>39822</v>
      </c>
      <c r="D17" s="11">
        <v>30727</v>
      </c>
      <c r="F17" s="11"/>
      <c r="H17" s="11"/>
    </row>
    <row r="18" spans="1:8" s="10" customFormat="1" ht="12.75">
      <c r="A18" s="10" t="s">
        <v>182</v>
      </c>
      <c r="B18" s="10">
        <v>106</v>
      </c>
      <c r="D18" s="11">
        <v>106</v>
      </c>
      <c r="F18" s="11"/>
      <c r="H18" s="11"/>
    </row>
    <row r="19" spans="2:8" s="10" customFormat="1" ht="12.75">
      <c r="B19" s="114">
        <f>+B17+B18</f>
        <v>39928</v>
      </c>
      <c r="D19" s="114">
        <f>+D17+D18</f>
        <v>30833</v>
      </c>
      <c r="F19" s="11"/>
      <c r="H19" s="11"/>
    </row>
    <row r="20" spans="1:8" s="10" customFormat="1" ht="12.75">
      <c r="A20" s="15"/>
      <c r="D20" s="11"/>
      <c r="F20" s="11"/>
      <c r="H20" s="11"/>
    </row>
    <row r="21" spans="1:8" s="10" customFormat="1" ht="12.75">
      <c r="A21" s="15" t="s">
        <v>38</v>
      </c>
      <c r="D21" s="11"/>
      <c r="F21" s="11"/>
      <c r="H21" s="11"/>
    </row>
    <row r="22" spans="1:8" s="10" customFormat="1" ht="12.75">
      <c r="A22" s="12" t="s">
        <v>39</v>
      </c>
      <c r="B22" s="12">
        <v>14427</v>
      </c>
      <c r="C22" s="12"/>
      <c r="D22" s="4">
        <v>9670</v>
      </c>
      <c r="E22" s="12"/>
      <c r="F22" s="4"/>
      <c r="G22" s="12"/>
      <c r="H22" s="11"/>
    </row>
    <row r="23" spans="1:8" s="10" customFormat="1" ht="12.75">
      <c r="A23" s="12" t="s">
        <v>6</v>
      </c>
      <c r="B23" s="12">
        <v>27058</v>
      </c>
      <c r="C23" s="12"/>
      <c r="D23" s="4">
        <v>23040</v>
      </c>
      <c r="E23" s="12"/>
      <c r="F23" s="4"/>
      <c r="G23" s="12"/>
      <c r="H23" s="11"/>
    </row>
    <row r="24" spans="1:8" s="10" customFormat="1" ht="12.75">
      <c r="A24" s="12" t="s">
        <v>5</v>
      </c>
      <c r="B24" s="12">
        <v>1755</v>
      </c>
      <c r="C24" s="12"/>
      <c r="D24" s="4">
        <v>1369</v>
      </c>
      <c r="E24" s="12"/>
      <c r="F24" s="4"/>
      <c r="G24" s="12"/>
      <c r="H24" s="11"/>
    </row>
    <row r="25" spans="1:8" s="10" customFormat="1" ht="12.75">
      <c r="A25" s="12" t="s">
        <v>43</v>
      </c>
      <c r="B25" s="12">
        <v>969</v>
      </c>
      <c r="C25" s="12"/>
      <c r="D25" s="4">
        <v>570</v>
      </c>
      <c r="E25" s="12"/>
      <c r="F25" s="4"/>
      <c r="G25" s="12"/>
      <c r="H25" s="11"/>
    </row>
    <row r="26" spans="1:8" s="10" customFormat="1" ht="12.75">
      <c r="A26" s="12" t="s">
        <v>15</v>
      </c>
      <c r="B26" s="12">
        <v>1212</v>
      </c>
      <c r="C26" s="12"/>
      <c r="D26" s="4">
        <v>1206</v>
      </c>
      <c r="E26" s="12"/>
      <c r="F26" s="4"/>
      <c r="G26" s="12"/>
      <c r="H26" s="11"/>
    </row>
    <row r="27" spans="1:8" s="10" customFormat="1" ht="12.75">
      <c r="A27" s="12" t="s">
        <v>183</v>
      </c>
      <c r="B27" s="12">
        <v>2085</v>
      </c>
      <c r="C27" s="12"/>
      <c r="D27" s="108">
        <v>6083</v>
      </c>
      <c r="E27" s="12"/>
      <c r="F27" s="4"/>
      <c r="G27" s="12"/>
      <c r="H27" s="11"/>
    </row>
    <row r="28" spans="1:8" s="10" customFormat="1" ht="12.75">
      <c r="A28" s="12" t="s">
        <v>14</v>
      </c>
      <c r="B28" s="61">
        <v>4613</v>
      </c>
      <c r="C28" s="12"/>
      <c r="D28" s="111">
        <v>10127</v>
      </c>
      <c r="E28" s="12"/>
      <c r="F28" s="4"/>
      <c r="G28" s="12"/>
      <c r="H28" s="11"/>
    </row>
    <row r="29" spans="1:8" s="10" customFormat="1" ht="12.75">
      <c r="A29" s="12"/>
      <c r="B29" s="112">
        <f>SUM(B22:B28)</f>
        <v>52119</v>
      </c>
      <c r="C29" s="12"/>
      <c r="D29" s="112">
        <f>SUM(D22:D28)</f>
        <v>52065</v>
      </c>
      <c r="E29" s="12"/>
      <c r="F29" s="4"/>
      <c r="G29" s="12"/>
      <c r="H29" s="11"/>
    </row>
    <row r="30" spans="1:8" s="10" customFormat="1" ht="12.75">
      <c r="A30" s="12"/>
      <c r="B30" s="12"/>
      <c r="C30" s="12"/>
      <c r="D30" s="12"/>
      <c r="E30" s="12"/>
      <c r="F30" s="4"/>
      <c r="G30" s="12"/>
      <c r="H30" s="11"/>
    </row>
    <row r="31" spans="1:8" s="10" customFormat="1" ht="13.5" thickBot="1">
      <c r="A31" s="16" t="s">
        <v>184</v>
      </c>
      <c r="B31" s="113">
        <f>+B19+B29</f>
        <v>92047</v>
      </c>
      <c r="C31" s="12"/>
      <c r="D31" s="113">
        <f>+D29+D19</f>
        <v>82898</v>
      </c>
      <c r="E31" s="12"/>
      <c r="F31" s="4"/>
      <c r="G31" s="12"/>
      <c r="H31" s="11"/>
    </row>
    <row r="32" spans="1:8" s="10" customFormat="1" ht="13.5" thickTop="1">
      <c r="A32" s="16"/>
      <c r="B32" s="12"/>
      <c r="C32" s="12"/>
      <c r="D32" s="12"/>
      <c r="E32" s="12"/>
      <c r="F32" s="4"/>
      <c r="G32" s="12"/>
      <c r="H32" s="11"/>
    </row>
    <row r="33" spans="1:8" s="10" customFormat="1" ht="12.75">
      <c r="A33" s="16" t="s">
        <v>185</v>
      </c>
      <c r="B33" s="12"/>
      <c r="C33" s="12"/>
      <c r="D33" s="12"/>
      <c r="E33" s="12"/>
      <c r="F33" s="4"/>
      <c r="G33" s="12"/>
      <c r="H33" s="11"/>
    </row>
    <row r="34" spans="1:8" s="10" customFormat="1" ht="12.75">
      <c r="A34" s="116" t="s">
        <v>44</v>
      </c>
      <c r="B34" s="12">
        <v>40500</v>
      </c>
      <c r="C34" s="12"/>
      <c r="D34" s="12">
        <v>40500</v>
      </c>
      <c r="E34" s="12"/>
      <c r="F34" s="4"/>
      <c r="G34" s="12"/>
      <c r="H34" s="11"/>
    </row>
    <row r="35" spans="1:8" s="10" customFormat="1" ht="12.75">
      <c r="A35" s="116" t="s">
        <v>9</v>
      </c>
      <c r="B35" s="12">
        <v>3844</v>
      </c>
      <c r="C35" s="12"/>
      <c r="D35" s="12">
        <v>3844</v>
      </c>
      <c r="E35" s="12"/>
      <c r="F35" s="4"/>
      <c r="G35" s="12"/>
      <c r="H35" s="11"/>
    </row>
    <row r="36" spans="1:8" s="10" customFormat="1" ht="12.75">
      <c r="A36" s="116" t="s">
        <v>186</v>
      </c>
      <c r="B36" s="12">
        <v>0</v>
      </c>
      <c r="C36" s="12"/>
      <c r="D36" s="12">
        <v>3693</v>
      </c>
      <c r="E36" s="12"/>
      <c r="F36" s="4"/>
      <c r="G36" s="12"/>
      <c r="H36" s="11"/>
    </row>
    <row r="37" spans="1:8" s="10" customFormat="1" ht="12.75">
      <c r="A37" s="116" t="s">
        <v>0</v>
      </c>
      <c r="B37" s="3">
        <f>+Equity!G25</f>
        <v>14724</v>
      </c>
      <c r="C37" s="12"/>
      <c r="D37" s="12">
        <v>9757</v>
      </c>
      <c r="E37" s="12"/>
      <c r="F37" s="4"/>
      <c r="G37" s="12"/>
      <c r="H37" s="11"/>
    </row>
    <row r="38" spans="1:8" s="10" customFormat="1" ht="13.5" thickBot="1">
      <c r="A38" s="16" t="s">
        <v>259</v>
      </c>
      <c r="B38" s="17">
        <f>SUM(B34:B37)</f>
        <v>59068</v>
      </c>
      <c r="C38" s="12"/>
      <c r="D38" s="17">
        <f>SUM(D34:D37)</f>
        <v>57794</v>
      </c>
      <c r="E38" s="12"/>
      <c r="F38" s="4"/>
      <c r="G38" s="12"/>
      <c r="H38" s="11"/>
    </row>
    <row r="39" spans="1:8" s="10" customFormat="1" ht="13.5" thickTop="1">
      <c r="A39" s="81"/>
      <c r="B39" s="3"/>
      <c r="C39" s="12"/>
      <c r="D39" s="12"/>
      <c r="E39" s="12"/>
      <c r="F39" s="4"/>
      <c r="G39" s="12"/>
      <c r="H39" s="11"/>
    </row>
    <row r="40" spans="1:8" s="10" customFormat="1" ht="12.75">
      <c r="A40" s="118" t="s">
        <v>188</v>
      </c>
      <c r="B40" s="3"/>
      <c r="C40" s="12"/>
      <c r="D40" s="12"/>
      <c r="E40" s="12"/>
      <c r="F40" s="4"/>
      <c r="G40" s="12"/>
      <c r="H40" s="11"/>
    </row>
    <row r="41" spans="1:8" s="10" customFormat="1" ht="12.75">
      <c r="A41" s="116" t="s">
        <v>153</v>
      </c>
      <c r="B41" s="3">
        <v>6403</v>
      </c>
      <c r="C41" s="12"/>
      <c r="D41" s="12">
        <v>4894</v>
      </c>
      <c r="E41" s="12"/>
      <c r="F41" s="4"/>
      <c r="G41" s="12"/>
      <c r="H41" s="11"/>
    </row>
    <row r="42" spans="1:8" s="10" customFormat="1" ht="12.75">
      <c r="A42" s="116" t="s">
        <v>45</v>
      </c>
      <c r="B42" s="61">
        <v>1337</v>
      </c>
      <c r="C42" s="12"/>
      <c r="D42" s="61">
        <v>1092</v>
      </c>
      <c r="E42" s="12"/>
      <c r="F42" s="4"/>
      <c r="G42" s="12"/>
      <c r="H42" s="11"/>
    </row>
    <row r="43" spans="1:8" s="10" customFormat="1" ht="12.75">
      <c r="A43" s="81"/>
      <c r="B43" s="112">
        <f>+B41+B42</f>
        <v>7740</v>
      </c>
      <c r="C43" s="12"/>
      <c r="D43" s="112">
        <f>+D41+D42</f>
        <v>5986</v>
      </c>
      <c r="E43" s="12"/>
      <c r="F43" s="4"/>
      <c r="G43" s="12"/>
      <c r="H43" s="11"/>
    </row>
    <row r="44" spans="1:8" s="10" customFormat="1" ht="12.75">
      <c r="A44" s="12"/>
      <c r="B44" s="12"/>
      <c r="C44" s="12"/>
      <c r="D44" s="12"/>
      <c r="E44" s="12"/>
      <c r="F44" s="4"/>
      <c r="G44" s="12"/>
      <c r="H44" s="11"/>
    </row>
    <row r="45" spans="1:8" s="10" customFormat="1" ht="12.75">
      <c r="A45" s="16" t="s">
        <v>40</v>
      </c>
      <c r="B45" s="12"/>
      <c r="C45" s="12"/>
      <c r="D45" s="4"/>
      <c r="E45" s="12"/>
      <c r="F45" s="4"/>
      <c r="G45" s="12"/>
      <c r="H45" s="11"/>
    </row>
    <row r="46" spans="1:8" s="10" customFormat="1" ht="12.75">
      <c r="A46" s="12" t="s">
        <v>7</v>
      </c>
      <c r="B46" s="3">
        <v>18204</v>
      </c>
      <c r="C46" s="12"/>
      <c r="D46" s="4">
        <v>13248</v>
      </c>
      <c r="E46" s="12"/>
      <c r="F46" s="4"/>
      <c r="G46" s="12"/>
      <c r="H46" s="11"/>
    </row>
    <row r="47" spans="1:8" s="10" customFormat="1" ht="12.75">
      <c r="A47" s="12" t="s">
        <v>8</v>
      </c>
      <c r="B47" s="3">
        <v>4845</v>
      </c>
      <c r="C47" s="12"/>
      <c r="D47" s="4">
        <f>4546+81</f>
        <v>4627</v>
      </c>
      <c r="E47" s="12"/>
      <c r="F47" s="4"/>
      <c r="G47" s="12"/>
      <c r="H47" s="11"/>
    </row>
    <row r="48" spans="1:8" s="10" customFormat="1" ht="12.75">
      <c r="A48" s="12" t="s">
        <v>12</v>
      </c>
      <c r="B48" s="3">
        <v>2127</v>
      </c>
      <c r="C48" s="12"/>
      <c r="D48" s="4">
        <v>1243</v>
      </c>
      <c r="E48" s="12"/>
      <c r="F48" s="4"/>
      <c r="G48" s="12"/>
      <c r="H48" s="11"/>
    </row>
    <row r="49" spans="1:8" s="10" customFormat="1" ht="12.75">
      <c r="A49" s="12" t="s">
        <v>279</v>
      </c>
      <c r="B49" s="31">
        <v>63</v>
      </c>
      <c r="C49" s="12"/>
      <c r="D49" s="115">
        <v>0</v>
      </c>
      <c r="E49" s="12"/>
      <c r="F49" s="4"/>
      <c r="G49" s="12"/>
      <c r="H49" s="11"/>
    </row>
    <row r="50" spans="1:8" s="10" customFormat="1" ht="12.75">
      <c r="A50" s="12"/>
      <c r="B50" s="103">
        <f>SUM(B46:B49)</f>
        <v>25239</v>
      </c>
      <c r="C50" s="12"/>
      <c r="D50" s="112">
        <f>SUM(D46:D49)</f>
        <v>19118</v>
      </c>
      <c r="E50" s="12"/>
      <c r="F50" s="4"/>
      <c r="G50" s="12"/>
      <c r="H50" s="11"/>
    </row>
    <row r="51" spans="1:8" s="10" customFormat="1" ht="12.75">
      <c r="A51" s="12"/>
      <c r="B51" s="3"/>
      <c r="C51" s="12"/>
      <c r="D51" s="12"/>
      <c r="E51" s="12"/>
      <c r="F51" s="4"/>
      <c r="G51" s="12"/>
      <c r="H51" s="11"/>
    </row>
    <row r="52" spans="1:8" s="10" customFormat="1" ht="13.5" thickBot="1">
      <c r="A52" s="16" t="s">
        <v>189</v>
      </c>
      <c r="B52" s="113">
        <f>+B43+B50</f>
        <v>32979</v>
      </c>
      <c r="C52" s="12"/>
      <c r="D52" s="113">
        <f>+D50+D43</f>
        <v>25104</v>
      </c>
      <c r="F52" s="11"/>
      <c r="H52" s="11"/>
    </row>
    <row r="53" spans="1:8" s="10" customFormat="1" ht="13.5" thickTop="1">
      <c r="A53" s="12"/>
      <c r="B53" s="3"/>
      <c r="C53" s="12"/>
      <c r="D53" s="12"/>
      <c r="F53" s="11"/>
      <c r="H53" s="11"/>
    </row>
    <row r="54" spans="1:8" s="10" customFormat="1" ht="13.5" thickBot="1">
      <c r="A54" s="16" t="s">
        <v>190</v>
      </c>
      <c r="B54" s="17">
        <f>+B52+B38</f>
        <v>92047</v>
      </c>
      <c r="C54" s="12"/>
      <c r="D54" s="17">
        <f>+D52+D38</f>
        <v>82898</v>
      </c>
      <c r="F54" s="11"/>
      <c r="H54" s="11"/>
    </row>
    <row r="55" spans="1:8" s="10" customFormat="1" ht="13.5" thickTop="1">
      <c r="A55" s="12"/>
      <c r="B55" s="12"/>
      <c r="C55" s="12"/>
      <c r="D55" s="12"/>
      <c r="F55" s="11"/>
      <c r="H55" s="11"/>
    </row>
    <row r="56" spans="1:8" s="10" customFormat="1" ht="12.75">
      <c r="A56" s="12"/>
      <c r="B56" s="12"/>
      <c r="C56" s="12"/>
      <c r="D56" s="12"/>
      <c r="F56" s="11"/>
      <c r="H56" s="11"/>
    </row>
    <row r="57" spans="1:8" s="10" customFormat="1" ht="12.75">
      <c r="A57" s="12" t="s">
        <v>270</v>
      </c>
      <c r="B57" s="116">
        <f>+B38/81000</f>
        <v>0.7292345679012345</v>
      </c>
      <c r="C57" s="12"/>
      <c r="D57" s="116">
        <v>0.71</v>
      </c>
      <c r="F57" s="11"/>
      <c r="H57" s="11"/>
    </row>
    <row r="58" spans="1:8" s="10" customFormat="1" ht="12.75">
      <c r="A58" s="12"/>
      <c r="B58" s="116"/>
      <c r="C58" s="12"/>
      <c r="D58" s="116"/>
      <c r="F58" s="11"/>
      <c r="H58" s="11"/>
    </row>
    <row r="59" spans="1:8" s="10" customFormat="1" ht="12.75">
      <c r="A59" s="12"/>
      <c r="B59" s="12"/>
      <c r="C59" s="12"/>
      <c r="D59" s="12"/>
      <c r="F59" s="11"/>
      <c r="H59" s="11"/>
    </row>
    <row r="60" spans="1:9" ht="12.75">
      <c r="A60" s="43" t="s">
        <v>63</v>
      </c>
      <c r="B60" s="110"/>
      <c r="C60" s="81"/>
      <c r="D60" s="109"/>
      <c r="F60" s="19"/>
      <c r="H60" s="20"/>
      <c r="I60" s="21"/>
    </row>
    <row r="61" spans="1:9" ht="12.75">
      <c r="A61" s="12"/>
      <c r="B61" s="110"/>
      <c r="C61" s="81"/>
      <c r="D61" s="109"/>
      <c r="F61" s="19"/>
      <c r="H61" s="20"/>
      <c r="I61" s="21"/>
    </row>
    <row r="62" spans="1:9" ht="12.75">
      <c r="A62" s="141" t="s">
        <v>187</v>
      </c>
      <c r="B62" s="141"/>
      <c r="C62" s="141"/>
      <c r="D62" s="141"/>
      <c r="F62" s="19"/>
      <c r="H62" s="20"/>
      <c r="I62" s="21"/>
    </row>
    <row r="63" spans="1:9" ht="12.75">
      <c r="A63" s="141"/>
      <c r="B63" s="141"/>
      <c r="C63" s="141"/>
      <c r="D63" s="141"/>
      <c r="F63" s="19"/>
      <c r="H63" s="20"/>
      <c r="I63" s="21"/>
    </row>
    <row r="64" spans="1:4" ht="12.75">
      <c r="A64" s="141"/>
      <c r="B64" s="141"/>
      <c r="C64" s="141"/>
      <c r="D64" s="141"/>
    </row>
    <row r="65" spans="1:4" ht="12.75">
      <c r="A65" s="81"/>
      <c r="B65" s="81"/>
      <c r="C65" s="81"/>
      <c r="D65" s="109"/>
    </row>
    <row r="66" spans="1:4" ht="12.75">
      <c r="A66" s="81"/>
      <c r="B66" s="81"/>
      <c r="C66" s="81"/>
      <c r="D66" s="109"/>
    </row>
    <row r="67" spans="1:4" ht="12.75">
      <c r="A67" s="81"/>
      <c r="B67" s="81"/>
      <c r="C67" s="81"/>
      <c r="D67" s="109"/>
    </row>
    <row r="68" spans="1:4" ht="12.75">
      <c r="A68" s="81"/>
      <c r="B68" s="81"/>
      <c r="C68" s="81"/>
      <c r="D68" s="109"/>
    </row>
    <row r="69" spans="1:4" ht="12.75">
      <c r="A69" s="81"/>
      <c r="B69" s="81"/>
      <c r="C69" s="81"/>
      <c r="D69" s="109"/>
    </row>
    <row r="70" spans="1:4" ht="12.75">
      <c r="A70" s="81"/>
      <c r="B70" s="81"/>
      <c r="C70" s="81"/>
      <c r="D70" s="109"/>
    </row>
    <row r="71" spans="1:4" ht="12.75">
      <c r="A71" s="81"/>
      <c r="B71" s="81"/>
      <c r="C71" s="81"/>
      <c r="D71" s="109"/>
    </row>
    <row r="72" spans="1:4" ht="12.75">
      <c r="A72" s="81"/>
      <c r="B72" s="81"/>
      <c r="C72" s="81"/>
      <c r="D72" s="109"/>
    </row>
    <row r="73" spans="1:4" ht="12.75">
      <c r="A73" s="81"/>
      <c r="B73" s="81"/>
      <c r="C73" s="81"/>
      <c r="D73" s="109"/>
    </row>
    <row r="74" spans="1:4" ht="12.75">
      <c r="A74" s="81"/>
      <c r="B74" s="81"/>
      <c r="C74" s="81"/>
      <c r="D74" s="109"/>
    </row>
    <row r="75" spans="1:4" ht="12.75">
      <c r="A75" s="81"/>
      <c r="B75" s="81"/>
      <c r="C75" s="81"/>
      <c r="D75" s="109"/>
    </row>
    <row r="76" spans="1:4" ht="12.75">
      <c r="A76" s="81"/>
      <c r="B76" s="81"/>
      <c r="C76" s="81"/>
      <c r="D76" s="109"/>
    </row>
    <row r="77" spans="1:4" ht="12.75">
      <c r="A77" s="81"/>
      <c r="B77" s="81"/>
      <c r="C77" s="81"/>
      <c r="D77" s="109"/>
    </row>
    <row r="78" spans="1:4" ht="12.75">
      <c r="A78" s="81"/>
      <c r="B78" s="81"/>
      <c r="C78" s="81"/>
      <c r="D78" s="109"/>
    </row>
    <row r="79" spans="1:4" ht="12.75">
      <c r="A79" s="81"/>
      <c r="B79" s="81"/>
      <c r="C79" s="81"/>
      <c r="D79" s="109"/>
    </row>
    <row r="80" spans="1:4" ht="12.75">
      <c r="A80" s="81"/>
      <c r="B80" s="81"/>
      <c r="C80" s="81"/>
      <c r="D80" s="109"/>
    </row>
    <row r="81" spans="1:4" ht="12.75">
      <c r="A81" s="81"/>
      <c r="B81" s="81"/>
      <c r="C81" s="81"/>
      <c r="D81" s="109"/>
    </row>
    <row r="82" spans="1:4" ht="12.75">
      <c r="A82" s="81"/>
      <c r="B82" s="81"/>
      <c r="C82" s="81"/>
      <c r="D82" s="109"/>
    </row>
    <row r="83" spans="1:4" ht="12.75">
      <c r="A83" s="81"/>
      <c r="B83" s="81"/>
      <c r="C83" s="81"/>
      <c r="D83" s="109"/>
    </row>
    <row r="84" spans="1:4" ht="12.75">
      <c r="A84" s="81"/>
      <c r="B84" s="81"/>
      <c r="C84" s="81"/>
      <c r="D84" s="109"/>
    </row>
    <row r="85" spans="1:4" ht="12.75">
      <c r="A85" s="81"/>
      <c r="B85" s="81"/>
      <c r="C85" s="81"/>
      <c r="D85" s="109"/>
    </row>
    <row r="86" spans="1:4" ht="12.75">
      <c r="A86" s="81"/>
      <c r="B86" s="81"/>
      <c r="C86" s="81"/>
      <c r="D86" s="109"/>
    </row>
    <row r="87" spans="1:4" ht="12.75">
      <c r="A87" s="81"/>
      <c r="B87" s="81"/>
      <c r="C87" s="81"/>
      <c r="D87" s="109"/>
    </row>
    <row r="88" spans="1:4" ht="12.75">
      <c r="A88" s="81"/>
      <c r="B88" s="81"/>
      <c r="C88" s="81"/>
      <c r="D88" s="109"/>
    </row>
    <row r="89" spans="1:4" ht="12.75">
      <c r="A89" s="81"/>
      <c r="B89" s="81"/>
      <c r="C89" s="81"/>
      <c r="D89" s="109"/>
    </row>
    <row r="90" spans="1:4" ht="12.75">
      <c r="A90" s="81"/>
      <c r="B90" s="81"/>
      <c r="C90" s="81"/>
      <c r="D90" s="109"/>
    </row>
    <row r="91" spans="1:4" ht="12.75">
      <c r="A91" s="81"/>
      <c r="B91" s="81"/>
      <c r="C91" s="81"/>
      <c r="D91" s="109"/>
    </row>
    <row r="92" spans="1:4" ht="12.75">
      <c r="A92" s="81"/>
      <c r="B92" s="81"/>
      <c r="C92" s="81"/>
      <c r="D92" s="109"/>
    </row>
    <row r="93" spans="1:4" ht="12.75">
      <c r="A93" s="81"/>
      <c r="B93" s="81"/>
      <c r="C93" s="81"/>
      <c r="D93" s="109"/>
    </row>
    <row r="94" spans="1:4" ht="12.75">
      <c r="A94" s="81"/>
      <c r="B94" s="81"/>
      <c r="C94" s="81"/>
      <c r="D94" s="109"/>
    </row>
    <row r="95" spans="1:4" ht="12.75">
      <c r="A95" s="81"/>
      <c r="B95" s="81"/>
      <c r="C95" s="81"/>
      <c r="D95" s="109"/>
    </row>
    <row r="96" spans="1:4" ht="12.75">
      <c r="A96" s="81"/>
      <c r="B96" s="81"/>
      <c r="C96" s="81"/>
      <c r="D96" s="109"/>
    </row>
    <row r="97" spans="1:4" ht="12.75">
      <c r="A97" s="81"/>
      <c r="B97" s="81"/>
      <c r="C97" s="81"/>
      <c r="D97" s="109"/>
    </row>
    <row r="98" spans="1:4" ht="12.75">
      <c r="A98" s="81"/>
      <c r="B98" s="81"/>
      <c r="C98" s="81"/>
      <c r="D98" s="109"/>
    </row>
    <row r="99" spans="1:4" ht="12.75">
      <c r="A99" s="81"/>
      <c r="B99" s="81"/>
      <c r="C99" s="81"/>
      <c r="D99" s="109"/>
    </row>
    <row r="100" spans="1:4" ht="12.75">
      <c r="A100" s="81"/>
      <c r="B100" s="81"/>
      <c r="C100" s="81"/>
      <c r="D100" s="109"/>
    </row>
    <row r="101" spans="1:4" ht="12.75">
      <c r="A101" s="81"/>
      <c r="B101" s="81"/>
      <c r="C101" s="81"/>
      <c r="D101" s="109"/>
    </row>
    <row r="102" spans="1:4" ht="12.75">
      <c r="A102" s="81"/>
      <c r="B102" s="81"/>
      <c r="C102" s="81"/>
      <c r="D102" s="109"/>
    </row>
    <row r="103" spans="1:4" ht="12.75">
      <c r="A103" s="81"/>
      <c r="B103" s="81"/>
      <c r="C103" s="81"/>
      <c r="D103" s="109"/>
    </row>
    <row r="104" spans="1:4" ht="12.75">
      <c r="A104" s="81"/>
      <c r="B104" s="81"/>
      <c r="C104" s="81"/>
      <c r="D104" s="109"/>
    </row>
    <row r="105" spans="1:4" ht="12.75">
      <c r="A105" s="81"/>
      <c r="B105" s="81"/>
      <c r="C105" s="81"/>
      <c r="D105" s="109"/>
    </row>
    <row r="106" spans="1:4" ht="12.75">
      <c r="A106" s="81"/>
      <c r="B106" s="81"/>
      <c r="C106" s="81"/>
      <c r="D106" s="109"/>
    </row>
    <row r="107" spans="1:4" ht="12.75">
      <c r="A107" s="81"/>
      <c r="B107" s="81"/>
      <c r="C107" s="81"/>
      <c r="D107" s="109"/>
    </row>
    <row r="108" spans="1:4" ht="12.75">
      <c r="A108" s="81"/>
      <c r="B108" s="81"/>
      <c r="C108" s="81"/>
      <c r="D108" s="109"/>
    </row>
    <row r="109" spans="1:4" ht="12.75">
      <c r="A109" s="81"/>
      <c r="B109" s="81"/>
      <c r="C109" s="81"/>
      <c r="D109" s="109"/>
    </row>
    <row r="110" spans="1:4" ht="12.75">
      <c r="A110" s="81"/>
      <c r="B110" s="81"/>
      <c r="C110" s="81"/>
      <c r="D110" s="109"/>
    </row>
    <row r="111" spans="1:4" ht="12.75">
      <c r="A111" s="81"/>
      <c r="B111" s="81"/>
      <c r="C111" s="81"/>
      <c r="D111" s="109"/>
    </row>
    <row r="112" spans="1:4" ht="12.75">
      <c r="A112" s="81"/>
      <c r="B112" s="81"/>
      <c r="C112" s="81"/>
      <c r="D112" s="109"/>
    </row>
    <row r="113" spans="1:4" ht="12.75">
      <c r="A113" s="81"/>
      <c r="B113" s="81"/>
      <c r="C113" s="81"/>
      <c r="D113" s="109"/>
    </row>
    <row r="114" spans="1:4" ht="12.75">
      <c r="A114" s="81"/>
      <c r="B114" s="81"/>
      <c r="C114" s="81"/>
      <c r="D114" s="109"/>
    </row>
    <row r="115" spans="1:4" ht="12.75">
      <c r="A115" s="81"/>
      <c r="B115" s="81"/>
      <c r="C115" s="81"/>
      <c r="D115" s="109"/>
    </row>
    <row r="116" spans="1:4" ht="12.75">
      <c r="A116" s="81"/>
      <c r="B116" s="81"/>
      <c r="C116" s="81"/>
      <c r="D116" s="109"/>
    </row>
    <row r="117" spans="1:4" ht="12.75">
      <c r="A117" s="81"/>
      <c r="B117" s="81"/>
      <c r="C117" s="81"/>
      <c r="D117" s="109"/>
    </row>
    <row r="118" spans="1:4" ht="12.75">
      <c r="A118" s="81"/>
      <c r="B118" s="81"/>
      <c r="C118" s="81"/>
      <c r="D118" s="109"/>
    </row>
    <row r="119" spans="1:4" ht="12.75">
      <c r="A119" s="81"/>
      <c r="B119" s="81"/>
      <c r="C119" s="81"/>
      <c r="D119" s="109"/>
    </row>
    <row r="120" spans="1:4" ht="12.75">
      <c r="A120" s="81"/>
      <c r="B120" s="81"/>
      <c r="C120" s="81"/>
      <c r="D120" s="109"/>
    </row>
    <row r="121" spans="1:4" ht="12.75">
      <c r="A121" s="81"/>
      <c r="B121" s="81"/>
      <c r="C121" s="81"/>
      <c r="D121" s="109"/>
    </row>
    <row r="122" spans="1:4" ht="12.75">
      <c r="A122" s="81"/>
      <c r="B122" s="81"/>
      <c r="C122" s="81"/>
      <c r="D122" s="109"/>
    </row>
    <row r="123" spans="1:4" ht="12.75">
      <c r="A123" s="81"/>
      <c r="B123" s="81"/>
      <c r="C123" s="81"/>
      <c r="D123" s="109"/>
    </row>
    <row r="124" spans="1:4" ht="12.75">
      <c r="A124" s="81"/>
      <c r="B124" s="81"/>
      <c r="C124" s="81"/>
      <c r="D124" s="109"/>
    </row>
    <row r="125" spans="1:4" ht="12.75">
      <c r="A125" s="81"/>
      <c r="B125" s="81"/>
      <c r="C125" s="81"/>
      <c r="D125" s="109"/>
    </row>
    <row r="126" spans="1:4" ht="12.75">
      <c r="A126" s="81"/>
      <c r="B126" s="81"/>
      <c r="C126" s="81"/>
      <c r="D126" s="109"/>
    </row>
    <row r="127" spans="1:4" ht="12.75">
      <c r="A127" s="81"/>
      <c r="B127" s="81"/>
      <c r="C127" s="81"/>
      <c r="D127" s="109"/>
    </row>
    <row r="128" spans="1:4" ht="12.75">
      <c r="A128" s="81"/>
      <c r="B128" s="81"/>
      <c r="C128" s="81"/>
      <c r="D128" s="109"/>
    </row>
    <row r="129" spans="1:4" ht="12.75">
      <c r="A129" s="81"/>
      <c r="B129" s="81"/>
      <c r="C129" s="81"/>
      <c r="D129" s="109"/>
    </row>
    <row r="130" spans="1:4" ht="12.75">
      <c r="A130" s="81"/>
      <c r="B130" s="81"/>
      <c r="C130" s="81"/>
      <c r="D130" s="109"/>
    </row>
    <row r="131" spans="1:4" ht="12.75">
      <c r="A131" s="81"/>
      <c r="B131" s="81"/>
      <c r="C131" s="81"/>
      <c r="D131" s="109"/>
    </row>
    <row r="132" spans="1:4" ht="12.75">
      <c r="A132" s="81"/>
      <c r="B132" s="81"/>
      <c r="C132" s="81"/>
      <c r="D132" s="109"/>
    </row>
    <row r="133" spans="1:4" ht="12.75">
      <c r="A133" s="81"/>
      <c r="B133" s="81"/>
      <c r="C133" s="81"/>
      <c r="D133" s="109"/>
    </row>
    <row r="134" spans="1:4" ht="12.75">
      <c r="A134" s="81"/>
      <c r="B134" s="81"/>
      <c r="C134" s="81"/>
      <c r="D134" s="109"/>
    </row>
    <row r="135" spans="1:4" ht="12.75">
      <c r="A135" s="81"/>
      <c r="B135" s="81"/>
      <c r="C135" s="81"/>
      <c r="D135" s="109"/>
    </row>
    <row r="136" spans="1:4" ht="12.75">
      <c r="A136" s="81"/>
      <c r="B136" s="81"/>
      <c r="C136" s="81"/>
      <c r="D136" s="109"/>
    </row>
    <row r="137" spans="1:4" ht="12.75">
      <c r="A137" s="81"/>
      <c r="B137" s="81"/>
      <c r="C137" s="81"/>
      <c r="D137" s="109"/>
    </row>
    <row r="138" spans="1:4" ht="12.75">
      <c r="A138" s="81"/>
      <c r="B138" s="81"/>
      <c r="C138" s="81"/>
      <c r="D138" s="109"/>
    </row>
    <row r="139" spans="1:4" ht="12.75">
      <c r="A139" s="81"/>
      <c r="B139" s="81"/>
      <c r="C139" s="81"/>
      <c r="D139" s="109"/>
    </row>
    <row r="140" spans="1:4" ht="12.75">
      <c r="A140" s="81"/>
      <c r="B140" s="81"/>
      <c r="C140" s="81"/>
      <c r="D140" s="109"/>
    </row>
    <row r="141" spans="1:4" ht="12.75">
      <c r="A141" s="81"/>
      <c r="B141" s="81"/>
      <c r="C141" s="81"/>
      <c r="D141" s="109"/>
    </row>
    <row r="142" spans="1:4" ht="12.75">
      <c r="A142" s="81"/>
      <c r="B142" s="81"/>
      <c r="C142" s="81"/>
      <c r="D142" s="109"/>
    </row>
    <row r="143" spans="1:4" ht="12.75">
      <c r="A143" s="81"/>
      <c r="B143" s="81"/>
      <c r="C143" s="81"/>
      <c r="D143" s="109"/>
    </row>
    <row r="144" spans="1:4" ht="12.75">
      <c r="A144" s="81"/>
      <c r="B144" s="81"/>
      <c r="C144" s="81"/>
      <c r="D144" s="109"/>
    </row>
    <row r="145" spans="1:4" ht="12.75">
      <c r="A145" s="81"/>
      <c r="B145" s="81"/>
      <c r="C145" s="81"/>
      <c r="D145" s="109"/>
    </row>
    <row r="146" spans="1:4" ht="12.75">
      <c r="A146" s="81"/>
      <c r="B146" s="81"/>
      <c r="C146" s="81"/>
      <c r="D146" s="109"/>
    </row>
    <row r="147" spans="1:4" ht="12.75">
      <c r="A147" s="81"/>
      <c r="B147" s="81"/>
      <c r="C147" s="81"/>
      <c r="D147" s="109"/>
    </row>
    <row r="148" spans="1:4" ht="12.75">
      <c r="A148" s="81"/>
      <c r="B148" s="81"/>
      <c r="C148" s="81"/>
      <c r="D148" s="109"/>
    </row>
    <row r="149" spans="1:4" ht="12.75">
      <c r="A149" s="81"/>
      <c r="B149" s="81"/>
      <c r="C149" s="81"/>
      <c r="D149" s="109"/>
    </row>
    <row r="150" spans="1:4" ht="12.75">
      <c r="A150" s="81"/>
      <c r="B150" s="81"/>
      <c r="C150" s="81"/>
      <c r="D150" s="109"/>
    </row>
    <row r="151" spans="1:4" ht="12.75">
      <c r="A151" s="81"/>
      <c r="B151" s="81"/>
      <c r="C151" s="81"/>
      <c r="D151" s="109"/>
    </row>
    <row r="152" spans="1:4" ht="12.75">
      <c r="A152" s="81"/>
      <c r="B152" s="81"/>
      <c r="C152" s="81"/>
      <c r="D152" s="109"/>
    </row>
    <row r="153" spans="1:4" ht="12.75">
      <c r="A153" s="81"/>
      <c r="B153" s="81"/>
      <c r="C153" s="81"/>
      <c r="D153" s="109"/>
    </row>
    <row r="154" spans="1:4" ht="12.75">
      <c r="A154" s="81"/>
      <c r="B154" s="81"/>
      <c r="C154" s="81"/>
      <c r="D154" s="109"/>
    </row>
    <row r="155" spans="1:4" ht="12.75">
      <c r="A155" s="81"/>
      <c r="B155" s="81"/>
      <c r="C155" s="81"/>
      <c r="D155" s="109"/>
    </row>
    <row r="156" spans="1:4" ht="12.75">
      <c r="A156" s="81"/>
      <c r="B156" s="81"/>
      <c r="C156" s="81"/>
      <c r="D156" s="109"/>
    </row>
    <row r="157" spans="1:4" ht="12.75">
      <c r="A157" s="81"/>
      <c r="B157" s="81"/>
      <c r="C157" s="81"/>
      <c r="D157" s="109"/>
    </row>
    <row r="158" spans="1:4" ht="12.75">
      <c r="A158" s="81"/>
      <c r="B158" s="81"/>
      <c r="C158" s="81"/>
      <c r="D158" s="109"/>
    </row>
    <row r="159" spans="1:4" ht="12.75">
      <c r="A159" s="81"/>
      <c r="B159" s="81"/>
      <c r="C159" s="81"/>
      <c r="D159" s="109"/>
    </row>
    <row r="160" spans="1:4" ht="12.75">
      <c r="A160" s="81"/>
      <c r="B160" s="81"/>
      <c r="C160" s="81"/>
      <c r="D160" s="109"/>
    </row>
    <row r="161" spans="1:4" ht="12.75">
      <c r="A161" s="81"/>
      <c r="B161" s="81"/>
      <c r="C161" s="81"/>
      <c r="D161" s="109"/>
    </row>
    <row r="162" spans="1:4" ht="12.75">
      <c r="A162" s="81"/>
      <c r="B162" s="81"/>
      <c r="C162" s="81"/>
      <c r="D162" s="109"/>
    </row>
    <row r="163" spans="1:4" ht="12.75">
      <c r="A163" s="81"/>
      <c r="B163" s="81"/>
      <c r="C163" s="81"/>
      <c r="D163" s="109"/>
    </row>
    <row r="164" spans="1:4" ht="12.75">
      <c r="A164" s="81"/>
      <c r="B164" s="81"/>
      <c r="C164" s="81"/>
      <c r="D164" s="109"/>
    </row>
    <row r="165" spans="1:4" ht="12.75">
      <c r="A165" s="81"/>
      <c r="B165" s="81"/>
      <c r="C165" s="81"/>
      <c r="D165" s="109"/>
    </row>
    <row r="166" spans="1:4" ht="12.75">
      <c r="A166" s="81"/>
      <c r="B166" s="81"/>
      <c r="C166" s="81"/>
      <c r="D166" s="109"/>
    </row>
    <row r="167" spans="1:4" ht="12.75">
      <c r="A167" s="81"/>
      <c r="B167" s="81"/>
      <c r="C167" s="81"/>
      <c r="D167" s="109"/>
    </row>
    <row r="168" spans="1:4" ht="12.75">
      <c r="A168" s="81"/>
      <c r="B168" s="81"/>
      <c r="C168" s="81"/>
      <c r="D168" s="109"/>
    </row>
    <row r="169" spans="1:4" ht="12.75">
      <c r="A169" s="81"/>
      <c r="B169" s="81"/>
      <c r="C169" s="81"/>
      <c r="D169" s="109"/>
    </row>
    <row r="170" spans="1:4" ht="12.75">
      <c r="A170" s="81"/>
      <c r="B170" s="81"/>
      <c r="C170" s="81"/>
      <c r="D170" s="109"/>
    </row>
    <row r="171" spans="1:4" ht="12.75">
      <c r="A171" s="81"/>
      <c r="B171" s="81"/>
      <c r="C171" s="81"/>
      <c r="D171" s="109"/>
    </row>
    <row r="172" spans="1:4" ht="12.75">
      <c r="A172" s="81"/>
      <c r="B172" s="81"/>
      <c r="C172" s="81"/>
      <c r="D172" s="109"/>
    </row>
    <row r="173" spans="1:4" ht="12.75">
      <c r="A173" s="81"/>
      <c r="B173" s="81"/>
      <c r="C173" s="81"/>
      <c r="D173" s="109"/>
    </row>
    <row r="174" spans="1:4" ht="12.75">
      <c r="A174" s="81"/>
      <c r="B174" s="81"/>
      <c r="C174" s="81"/>
      <c r="D174" s="109"/>
    </row>
    <row r="175" spans="1:4" ht="12.75">
      <c r="A175" s="81"/>
      <c r="B175" s="81"/>
      <c r="C175" s="81"/>
      <c r="D175" s="109"/>
    </row>
    <row r="176" spans="1:4" ht="12.75">
      <c r="A176" s="81"/>
      <c r="B176" s="81"/>
      <c r="C176" s="81"/>
      <c r="D176" s="109"/>
    </row>
    <row r="177" spans="1:4" ht="12.75">
      <c r="A177" s="81"/>
      <c r="B177" s="81"/>
      <c r="C177" s="81"/>
      <c r="D177" s="109"/>
    </row>
    <row r="178" spans="1:4" ht="12.75">
      <c r="A178" s="81"/>
      <c r="B178" s="81"/>
      <c r="C178" s="81"/>
      <c r="D178" s="109"/>
    </row>
    <row r="179" spans="1:4" ht="12.75">
      <c r="A179" s="81"/>
      <c r="B179" s="81"/>
      <c r="C179" s="81"/>
      <c r="D179" s="109"/>
    </row>
    <row r="180" spans="1:4" ht="12.75">
      <c r="A180" s="81"/>
      <c r="B180" s="81"/>
      <c r="C180" s="81"/>
      <c r="D180" s="109"/>
    </row>
    <row r="181" spans="1:4" ht="12.75">
      <c r="A181" s="81"/>
      <c r="B181" s="81"/>
      <c r="C181" s="81"/>
      <c r="D181" s="109"/>
    </row>
    <row r="182" spans="1:4" ht="12.75">
      <c r="A182" s="81"/>
      <c r="B182" s="81"/>
      <c r="C182" s="81"/>
      <c r="D182" s="109"/>
    </row>
    <row r="183" spans="1:4" ht="12.75">
      <c r="A183" s="81"/>
      <c r="B183" s="81"/>
      <c r="C183" s="81"/>
      <c r="D183" s="109"/>
    </row>
    <row r="184" spans="1:4" ht="12.75">
      <c r="A184" s="81"/>
      <c r="B184" s="81"/>
      <c r="C184" s="81"/>
      <c r="D184" s="109"/>
    </row>
    <row r="185" spans="1:4" ht="12.75">
      <c r="A185" s="81"/>
      <c r="B185" s="81"/>
      <c r="C185" s="81"/>
      <c r="D185" s="109"/>
    </row>
    <row r="186" spans="1:4" ht="12.75">
      <c r="A186" s="81"/>
      <c r="B186" s="81"/>
      <c r="C186" s="81"/>
      <c r="D186" s="109"/>
    </row>
    <row r="187" spans="1:4" ht="12.75">
      <c r="A187" s="81"/>
      <c r="B187" s="81"/>
      <c r="C187" s="81"/>
      <c r="D187" s="109"/>
    </row>
    <row r="188" spans="1:4" ht="12.75">
      <c r="A188" s="81"/>
      <c r="B188" s="81"/>
      <c r="C188" s="81"/>
      <c r="D188" s="109"/>
    </row>
    <row r="189" spans="1:4" ht="12.75">
      <c r="A189" s="81"/>
      <c r="B189" s="81"/>
      <c r="C189" s="81"/>
      <c r="D189" s="109"/>
    </row>
    <row r="190" spans="1:4" ht="12.75">
      <c r="A190" s="81"/>
      <c r="B190" s="81"/>
      <c r="C190" s="81"/>
      <c r="D190" s="109"/>
    </row>
    <row r="191" spans="1:4" ht="12.75">
      <c r="A191" s="81"/>
      <c r="B191" s="81"/>
      <c r="C191" s="81"/>
      <c r="D191" s="109"/>
    </row>
    <row r="192" spans="1:4" ht="12.75">
      <c r="A192" s="81"/>
      <c r="B192" s="81"/>
      <c r="C192" s="81"/>
      <c r="D192" s="109"/>
    </row>
    <row r="193" spans="1:4" ht="12.75">
      <c r="A193" s="81"/>
      <c r="B193" s="81"/>
      <c r="C193" s="81"/>
      <c r="D193" s="109"/>
    </row>
    <row r="194" spans="1:4" ht="12.75">
      <c r="A194" s="81"/>
      <c r="B194" s="81"/>
      <c r="C194" s="81"/>
      <c r="D194" s="109"/>
    </row>
    <row r="195" spans="1:4" ht="12.75">
      <c r="A195" s="81"/>
      <c r="B195" s="81"/>
      <c r="C195" s="81"/>
      <c r="D195" s="109"/>
    </row>
    <row r="196" spans="1:4" ht="12.75">
      <c r="A196" s="81"/>
      <c r="B196" s="81"/>
      <c r="C196" s="81"/>
      <c r="D196" s="109"/>
    </row>
    <row r="197" spans="1:4" ht="12.75">
      <c r="A197" s="81"/>
      <c r="B197" s="81"/>
      <c r="C197" s="81"/>
      <c r="D197" s="109"/>
    </row>
    <row r="198" spans="1:4" ht="12.75">
      <c r="A198" s="81"/>
      <c r="B198" s="81"/>
      <c r="C198" s="81"/>
      <c r="D198" s="109"/>
    </row>
    <row r="199" spans="1:4" ht="12.75">
      <c r="A199" s="81"/>
      <c r="B199" s="81"/>
      <c r="C199" s="81"/>
      <c r="D199" s="109"/>
    </row>
    <row r="200" spans="1:4" ht="12.75">
      <c r="A200" s="81"/>
      <c r="B200" s="81"/>
      <c r="C200" s="81"/>
      <c r="D200" s="109"/>
    </row>
    <row r="201" spans="1:4" ht="12.75">
      <c r="A201" s="81"/>
      <c r="B201" s="81"/>
      <c r="C201" s="81"/>
      <c r="D201" s="109"/>
    </row>
    <row r="202" spans="1:4" ht="12.75">
      <c r="A202" s="81"/>
      <c r="B202" s="81"/>
      <c r="C202" s="81"/>
      <c r="D202" s="109"/>
    </row>
    <row r="203" spans="1:4" ht="12.75">
      <c r="A203" s="81"/>
      <c r="B203" s="81"/>
      <c r="C203" s="81"/>
      <c r="D203" s="109"/>
    </row>
    <row r="204" spans="1:4" ht="12.75">
      <c r="A204" s="81"/>
      <c r="B204" s="81"/>
      <c r="C204" s="81"/>
      <c r="D204" s="109"/>
    </row>
    <row r="205" spans="1:4" ht="12.75">
      <c r="A205" s="81"/>
      <c r="B205" s="81"/>
      <c r="C205" s="81"/>
      <c r="D205" s="109"/>
    </row>
    <row r="206" spans="1:4" ht="12.75">
      <c r="A206" s="81"/>
      <c r="B206" s="81"/>
      <c r="C206" s="81"/>
      <c r="D206" s="109"/>
    </row>
    <row r="207" spans="1:4" ht="12.75">
      <c r="A207" s="81"/>
      <c r="B207" s="81"/>
      <c r="C207" s="81"/>
      <c r="D207" s="109"/>
    </row>
    <row r="208" spans="1:4" ht="12.75">
      <c r="A208" s="81"/>
      <c r="B208" s="81"/>
      <c r="C208" s="81"/>
      <c r="D208" s="109"/>
    </row>
    <row r="209" spans="1:4" ht="12.75">
      <c r="A209" s="81"/>
      <c r="B209" s="81"/>
      <c r="C209" s="81"/>
      <c r="D209" s="109"/>
    </row>
    <row r="210" spans="1:4" ht="12.75">
      <c r="A210" s="81"/>
      <c r="B210" s="81"/>
      <c r="C210" s="81"/>
      <c r="D210" s="109"/>
    </row>
    <row r="211" spans="1:4" ht="12.75">
      <c r="A211" s="81"/>
      <c r="B211" s="81"/>
      <c r="C211" s="81"/>
      <c r="D211" s="109"/>
    </row>
    <row r="212" spans="1:4" ht="12.75">
      <c r="A212" s="81"/>
      <c r="B212" s="81"/>
      <c r="C212" s="81"/>
      <c r="D212" s="109"/>
    </row>
    <row r="213" spans="1:4" ht="12.75">
      <c r="A213" s="81"/>
      <c r="B213" s="81"/>
      <c r="C213" s="81"/>
      <c r="D213" s="109"/>
    </row>
    <row r="214" spans="1:4" ht="12.75">
      <c r="A214" s="81"/>
      <c r="B214" s="81"/>
      <c r="C214" s="81"/>
      <c r="D214" s="109"/>
    </row>
    <row r="215" spans="1:4" ht="12.75">
      <c r="A215" s="81"/>
      <c r="B215" s="81"/>
      <c r="C215" s="81"/>
      <c r="D215" s="109"/>
    </row>
    <row r="216" spans="1:4" ht="12.75">
      <c r="A216" s="81"/>
      <c r="B216" s="81"/>
      <c r="C216" s="81"/>
      <c r="D216" s="109"/>
    </row>
    <row r="217" spans="1:4" ht="12.75">
      <c r="A217" s="81"/>
      <c r="B217" s="81"/>
      <c r="C217" s="81"/>
      <c r="D217" s="109"/>
    </row>
    <row r="218" spans="1:4" ht="12.75">
      <c r="A218" s="81"/>
      <c r="B218" s="81"/>
      <c r="C218" s="81"/>
      <c r="D218" s="109"/>
    </row>
    <row r="219" spans="1:4" ht="12.75">
      <c r="A219" s="81"/>
      <c r="B219" s="81"/>
      <c r="C219" s="81"/>
      <c r="D219" s="109"/>
    </row>
    <row r="220" spans="1:4" ht="12.75">
      <c r="A220" s="81"/>
      <c r="B220" s="81"/>
      <c r="C220" s="81"/>
      <c r="D220" s="109"/>
    </row>
    <row r="221" spans="1:4" ht="12.75">
      <c r="A221" s="81"/>
      <c r="B221" s="81"/>
      <c r="C221" s="81"/>
      <c r="D221" s="109"/>
    </row>
    <row r="222" spans="1:4" ht="12.75">
      <c r="A222" s="81"/>
      <c r="B222" s="81"/>
      <c r="C222" s="81"/>
      <c r="D222" s="109"/>
    </row>
    <row r="223" spans="1:4" ht="12.75">
      <c r="A223" s="81"/>
      <c r="B223" s="81"/>
      <c r="C223" s="81"/>
      <c r="D223" s="109"/>
    </row>
    <row r="224" spans="1:4" ht="12.75">
      <c r="A224" s="81"/>
      <c r="B224" s="81"/>
      <c r="C224" s="81"/>
      <c r="D224" s="109"/>
    </row>
    <row r="225" spans="1:4" ht="12.75">
      <c r="A225" s="81"/>
      <c r="B225" s="81"/>
      <c r="C225" s="81"/>
      <c r="D225" s="109"/>
    </row>
    <row r="226" spans="1:4" ht="12.75">
      <c r="A226" s="81"/>
      <c r="B226" s="81"/>
      <c r="C226" s="81"/>
      <c r="D226" s="109"/>
    </row>
    <row r="227" spans="1:4" ht="12.75">
      <c r="A227" s="81"/>
      <c r="B227" s="81"/>
      <c r="C227" s="81"/>
      <c r="D227" s="109"/>
    </row>
    <row r="228" spans="1:4" ht="12.75">
      <c r="A228" s="81"/>
      <c r="B228" s="81"/>
      <c r="C228" s="81"/>
      <c r="D228" s="109"/>
    </row>
    <row r="229" spans="1:4" ht="12.75">
      <c r="A229" s="81"/>
      <c r="B229" s="81"/>
      <c r="C229" s="81"/>
      <c r="D229" s="109"/>
    </row>
    <row r="230" spans="1:4" ht="12.75">
      <c r="A230" s="81"/>
      <c r="B230" s="81"/>
      <c r="C230" s="81"/>
      <c r="D230" s="109"/>
    </row>
    <row r="231" spans="1:4" ht="12.75">
      <c r="A231" s="81"/>
      <c r="B231" s="81"/>
      <c r="C231" s="81"/>
      <c r="D231" s="109"/>
    </row>
    <row r="232" spans="1:4" ht="12.75">
      <c r="A232" s="81"/>
      <c r="B232" s="81"/>
      <c r="C232" s="81"/>
      <c r="D232" s="109"/>
    </row>
    <row r="233" spans="1:4" ht="12.75">
      <c r="A233" s="81"/>
      <c r="B233" s="81"/>
      <c r="C233" s="81"/>
      <c r="D233" s="109"/>
    </row>
    <row r="234" spans="1:4" ht="12.75">
      <c r="A234" s="81"/>
      <c r="B234" s="81"/>
      <c r="C234" s="81"/>
      <c r="D234" s="109"/>
    </row>
    <row r="235" spans="1:4" ht="12.75">
      <c r="A235" s="81"/>
      <c r="B235" s="81"/>
      <c r="C235" s="81"/>
      <c r="D235" s="109"/>
    </row>
    <row r="236" spans="1:4" ht="12.75">
      <c r="A236" s="81"/>
      <c r="B236" s="81"/>
      <c r="C236" s="81"/>
      <c r="D236" s="109"/>
    </row>
    <row r="237" spans="1:4" ht="12.75">
      <c r="A237" s="81"/>
      <c r="B237" s="81"/>
      <c r="C237" s="81"/>
      <c r="D237" s="109"/>
    </row>
    <row r="238" spans="1:4" ht="12.75">
      <c r="A238" s="81"/>
      <c r="B238" s="81"/>
      <c r="C238" s="81"/>
      <c r="D238" s="109"/>
    </row>
    <row r="239" spans="1:4" ht="12.75">
      <c r="A239" s="81"/>
      <c r="B239" s="81"/>
      <c r="C239" s="81"/>
      <c r="D239" s="109"/>
    </row>
    <row r="240" spans="1:4" ht="12.75">
      <c r="A240" s="81"/>
      <c r="B240" s="81"/>
      <c r="C240" s="81"/>
      <c r="D240" s="109"/>
    </row>
    <row r="241" spans="1:4" ht="12.75">
      <c r="A241" s="81"/>
      <c r="B241" s="81"/>
      <c r="C241" s="81"/>
      <c r="D241" s="109"/>
    </row>
    <row r="242" spans="1:4" ht="12.75">
      <c r="A242" s="81"/>
      <c r="B242" s="81"/>
      <c r="C242" s="81"/>
      <c r="D242" s="109"/>
    </row>
    <row r="243" spans="1:4" ht="12.75">
      <c r="A243" s="81"/>
      <c r="B243" s="81"/>
      <c r="C243" s="81"/>
      <c r="D243" s="109"/>
    </row>
    <row r="244" spans="1:4" ht="12.75">
      <c r="A244" s="81"/>
      <c r="B244" s="81"/>
      <c r="C244" s="81"/>
      <c r="D244" s="109"/>
    </row>
    <row r="245" spans="1:4" ht="12.75">
      <c r="A245" s="81"/>
      <c r="B245" s="81"/>
      <c r="C245" s="81"/>
      <c r="D245" s="109"/>
    </row>
    <row r="246" spans="1:4" ht="12.75">
      <c r="A246" s="81"/>
      <c r="B246" s="81"/>
      <c r="C246" s="81"/>
      <c r="D246" s="109"/>
    </row>
    <row r="247" spans="1:4" ht="12.75">
      <c r="A247" s="81"/>
      <c r="B247" s="81"/>
      <c r="C247" s="81"/>
      <c r="D247" s="109"/>
    </row>
    <row r="248" spans="1:4" ht="12.75">
      <c r="A248" s="81"/>
      <c r="B248" s="81"/>
      <c r="C248" s="81"/>
      <c r="D248" s="109"/>
    </row>
    <row r="249" spans="1:4" ht="12.75">
      <c r="A249" s="81"/>
      <c r="B249" s="81"/>
      <c r="C249" s="81"/>
      <c r="D249" s="109"/>
    </row>
    <row r="250" spans="1:4" ht="12.75">
      <c r="A250" s="81"/>
      <c r="B250" s="81"/>
      <c r="C250" s="81"/>
      <c r="D250" s="109"/>
    </row>
    <row r="251" spans="1:4" ht="12.75">
      <c r="A251" s="81"/>
      <c r="B251" s="81"/>
      <c r="C251" s="81"/>
      <c r="D251" s="109"/>
    </row>
    <row r="252" spans="1:4" ht="12.75">
      <c r="A252" s="81"/>
      <c r="B252" s="81"/>
      <c r="C252" s="81"/>
      <c r="D252" s="109"/>
    </row>
    <row r="253" spans="1:4" ht="12.75">
      <c r="A253" s="81"/>
      <c r="B253" s="81"/>
      <c r="C253" s="81"/>
      <c r="D253" s="109"/>
    </row>
    <row r="254" spans="1:4" ht="12.75">
      <c r="A254" s="81"/>
      <c r="B254" s="81"/>
      <c r="C254" s="81"/>
      <c r="D254" s="109"/>
    </row>
    <row r="255" spans="1:4" ht="12.75">
      <c r="A255" s="81"/>
      <c r="B255" s="81"/>
      <c r="C255" s="81"/>
      <c r="D255" s="109"/>
    </row>
    <row r="256" spans="1:4" ht="12.75">
      <c r="A256" s="81"/>
      <c r="B256" s="81"/>
      <c r="C256" s="81"/>
      <c r="D256" s="109"/>
    </row>
    <row r="257" spans="1:4" ht="12.75">
      <c r="A257" s="81"/>
      <c r="B257" s="81"/>
      <c r="C257" s="81"/>
      <c r="D257" s="109"/>
    </row>
    <row r="258" spans="1:4" ht="12.75">
      <c r="A258" s="81"/>
      <c r="B258" s="81"/>
      <c r="C258" s="81"/>
      <c r="D258" s="109"/>
    </row>
    <row r="259" spans="1:4" ht="12.75">
      <c r="A259" s="81"/>
      <c r="B259" s="81"/>
      <c r="C259" s="81"/>
      <c r="D259" s="109"/>
    </row>
    <row r="260" spans="1:4" ht="12.75">
      <c r="A260" s="81"/>
      <c r="B260" s="81"/>
      <c r="C260" s="81"/>
      <c r="D260" s="109"/>
    </row>
    <row r="261" spans="1:4" ht="12.75">
      <c r="A261" s="81"/>
      <c r="B261" s="81"/>
      <c r="C261" s="81"/>
      <c r="D261" s="109"/>
    </row>
    <row r="262" spans="1:4" ht="12.75">
      <c r="A262" s="81"/>
      <c r="B262" s="81"/>
      <c r="C262" s="81"/>
      <c r="D262" s="109"/>
    </row>
    <row r="263" spans="1:4" ht="12.75">
      <c r="A263" s="81"/>
      <c r="B263" s="81"/>
      <c r="C263" s="81"/>
      <c r="D263" s="109"/>
    </row>
    <row r="264" spans="1:4" ht="12.75">
      <c r="A264" s="81"/>
      <c r="B264" s="81"/>
      <c r="C264" s="81"/>
      <c r="D264" s="109"/>
    </row>
    <row r="265" spans="1:4" ht="12.75">
      <c r="A265" s="81"/>
      <c r="B265" s="81"/>
      <c r="C265" s="81"/>
      <c r="D265" s="109"/>
    </row>
    <row r="266" spans="1:4" ht="12.75">
      <c r="A266" s="81"/>
      <c r="B266" s="81"/>
      <c r="C266" s="81"/>
      <c r="D266" s="109"/>
    </row>
    <row r="267" spans="1:4" ht="12.75">
      <c r="A267" s="81"/>
      <c r="B267" s="81"/>
      <c r="C267" s="81"/>
      <c r="D267" s="109"/>
    </row>
    <row r="268" spans="1:4" ht="12.75">
      <c r="A268" s="81"/>
      <c r="B268" s="81"/>
      <c r="C268" s="81"/>
      <c r="D268" s="109"/>
    </row>
    <row r="269" spans="1:4" ht="12.75">
      <c r="A269" s="81"/>
      <c r="B269" s="81"/>
      <c r="C269" s="81"/>
      <c r="D269" s="109"/>
    </row>
    <row r="270" spans="1:4" ht="12.75">
      <c r="A270" s="81"/>
      <c r="B270" s="81"/>
      <c r="C270" s="81"/>
      <c r="D270" s="109"/>
    </row>
    <row r="271" spans="1:4" ht="12.75">
      <c r="A271" s="81"/>
      <c r="B271" s="81"/>
      <c r="C271" s="81"/>
      <c r="D271" s="109"/>
    </row>
    <row r="272" spans="1:4" ht="12.75">
      <c r="A272" s="81"/>
      <c r="B272" s="81"/>
      <c r="C272" s="81"/>
      <c r="D272" s="109"/>
    </row>
    <row r="273" spans="1:4" ht="12.75">
      <c r="A273" s="81"/>
      <c r="B273" s="81"/>
      <c r="C273" s="81"/>
      <c r="D273" s="109"/>
    </row>
    <row r="274" spans="1:4" ht="12.75">
      <c r="A274" s="81"/>
      <c r="B274" s="81"/>
      <c r="C274" s="81"/>
      <c r="D274" s="109"/>
    </row>
    <row r="275" spans="1:4" ht="12.75">
      <c r="A275" s="81"/>
      <c r="B275" s="81"/>
      <c r="C275" s="81"/>
      <c r="D275" s="109"/>
    </row>
    <row r="276" spans="1:4" ht="12.75">
      <c r="A276" s="81"/>
      <c r="B276" s="81"/>
      <c r="C276" s="81"/>
      <c r="D276" s="109"/>
    </row>
    <row r="277" spans="1:4" ht="12.75">
      <c r="A277" s="81"/>
      <c r="B277" s="81"/>
      <c r="C277" s="81"/>
      <c r="D277" s="109"/>
    </row>
    <row r="278" spans="1:4" ht="12.75">
      <c r="A278" s="81"/>
      <c r="B278" s="81"/>
      <c r="C278" s="81"/>
      <c r="D278" s="109"/>
    </row>
    <row r="279" spans="1:4" ht="12.75">
      <c r="A279" s="81"/>
      <c r="B279" s="81"/>
      <c r="C279" s="81"/>
      <c r="D279" s="109"/>
    </row>
    <row r="280" spans="1:4" ht="12.75">
      <c r="A280" s="81"/>
      <c r="B280" s="81"/>
      <c r="C280" s="81"/>
      <c r="D280" s="109"/>
    </row>
    <row r="281" spans="1:4" ht="12.75">
      <c r="A281" s="81"/>
      <c r="B281" s="81"/>
      <c r="C281" s="81"/>
      <c r="D281" s="109"/>
    </row>
    <row r="282" spans="1:4" ht="12.75">
      <c r="A282" s="81"/>
      <c r="B282" s="81"/>
      <c r="C282" s="81"/>
      <c r="D282" s="109"/>
    </row>
    <row r="283" spans="1:4" ht="12.75">
      <c r="A283" s="81"/>
      <c r="B283" s="81"/>
      <c r="C283" s="81"/>
      <c r="D283" s="109"/>
    </row>
    <row r="284" spans="1:4" ht="12.75">
      <c r="A284" s="81"/>
      <c r="B284" s="81"/>
      <c r="C284" s="81"/>
      <c r="D284" s="109"/>
    </row>
    <row r="285" spans="1:4" ht="12.75">
      <c r="A285" s="81"/>
      <c r="B285" s="81"/>
      <c r="C285" s="81"/>
      <c r="D285" s="109"/>
    </row>
    <row r="286" spans="1:4" ht="12.75">
      <c r="A286" s="81"/>
      <c r="B286" s="81"/>
      <c r="C286" s="81"/>
      <c r="D286" s="109"/>
    </row>
    <row r="287" spans="1:4" ht="12.75">
      <c r="A287" s="81"/>
      <c r="B287" s="81"/>
      <c r="C287" s="81"/>
      <c r="D287" s="109"/>
    </row>
    <row r="288" spans="1:4" ht="12.75">
      <c r="A288" s="81"/>
      <c r="B288" s="81"/>
      <c r="C288" s="81"/>
      <c r="D288" s="109"/>
    </row>
    <row r="289" spans="1:4" ht="12.75">
      <c r="A289" s="81"/>
      <c r="B289" s="81"/>
      <c r="C289" s="81"/>
      <c r="D289" s="109"/>
    </row>
    <row r="290" spans="1:4" ht="12.75">
      <c r="A290" s="81"/>
      <c r="B290" s="81"/>
      <c r="C290" s="81"/>
      <c r="D290" s="109"/>
    </row>
    <row r="291" spans="1:4" ht="12.75">
      <c r="A291" s="81"/>
      <c r="B291" s="81"/>
      <c r="C291" s="81"/>
      <c r="D291" s="109"/>
    </row>
    <row r="292" spans="1:4" ht="12.75">
      <c r="A292" s="81"/>
      <c r="B292" s="81"/>
      <c r="C292" s="81"/>
      <c r="D292" s="109"/>
    </row>
    <row r="293" spans="1:4" ht="12.75">
      <c r="A293" s="81"/>
      <c r="B293" s="81"/>
      <c r="C293" s="81"/>
      <c r="D293" s="109"/>
    </row>
    <row r="294" spans="1:4" ht="12.75">
      <c r="A294" s="81"/>
      <c r="B294" s="81"/>
      <c r="C294" s="81"/>
      <c r="D294" s="109"/>
    </row>
    <row r="295" spans="1:4" ht="12.75">
      <c r="A295" s="81"/>
      <c r="B295" s="81"/>
      <c r="C295" s="81"/>
      <c r="D295" s="109"/>
    </row>
    <row r="296" spans="1:4" ht="12.75">
      <c r="A296" s="81"/>
      <c r="B296" s="81"/>
      <c r="C296" s="81"/>
      <c r="D296" s="109"/>
    </row>
    <row r="297" spans="1:4" ht="12.75">
      <c r="A297" s="81"/>
      <c r="B297" s="81"/>
      <c r="C297" s="81"/>
      <c r="D297" s="109"/>
    </row>
    <row r="298" spans="1:4" ht="12.75">
      <c r="A298" s="81"/>
      <c r="B298" s="81"/>
      <c r="C298" s="81"/>
      <c r="D298" s="109"/>
    </row>
    <row r="299" spans="1:4" ht="12.75">
      <c r="A299" s="81"/>
      <c r="B299" s="81"/>
      <c r="C299" s="81"/>
      <c r="D299" s="109"/>
    </row>
    <row r="300" spans="1:4" ht="12.75">
      <c r="A300" s="81"/>
      <c r="B300" s="81"/>
      <c r="C300" s="81"/>
      <c r="D300" s="109"/>
    </row>
    <row r="301" spans="1:4" ht="12.75">
      <c r="A301" s="81"/>
      <c r="B301" s="81"/>
      <c r="C301" s="81"/>
      <c r="D301" s="109"/>
    </row>
    <row r="302" spans="1:4" ht="12.75">
      <c r="A302" s="81"/>
      <c r="B302" s="81"/>
      <c r="C302" s="81"/>
      <c r="D302" s="109"/>
    </row>
    <row r="303" spans="1:4" ht="12.75">
      <c r="A303" s="81"/>
      <c r="B303" s="81"/>
      <c r="C303" s="81"/>
      <c r="D303" s="109"/>
    </row>
    <row r="304" spans="1:4" ht="12.75">
      <c r="A304" s="81"/>
      <c r="B304" s="81"/>
      <c r="C304" s="81"/>
      <c r="D304" s="109"/>
    </row>
    <row r="305" spans="1:4" ht="12.75">
      <c r="A305" s="81"/>
      <c r="B305" s="81"/>
      <c r="C305" s="81"/>
      <c r="D305" s="109"/>
    </row>
    <row r="306" spans="1:4" ht="12.75">
      <c r="A306" s="81"/>
      <c r="B306" s="81"/>
      <c r="C306" s="81"/>
      <c r="D306" s="109"/>
    </row>
    <row r="307" spans="1:4" ht="12.75">
      <c r="A307" s="81"/>
      <c r="B307" s="81"/>
      <c r="C307" s="81"/>
      <c r="D307" s="109"/>
    </row>
    <row r="308" spans="1:4" ht="12.75">
      <c r="A308" s="81"/>
      <c r="B308" s="81"/>
      <c r="C308" s="81"/>
      <c r="D308" s="109"/>
    </row>
    <row r="309" spans="1:4" ht="12.75">
      <c r="A309" s="81"/>
      <c r="B309" s="81"/>
      <c r="C309" s="81"/>
      <c r="D309" s="109"/>
    </row>
    <row r="310" spans="1:4" ht="12.75">
      <c r="A310" s="81"/>
      <c r="B310" s="81"/>
      <c r="C310" s="81"/>
      <c r="D310" s="109"/>
    </row>
    <row r="311" spans="1:4" ht="12.75">
      <c r="A311" s="81"/>
      <c r="B311" s="81"/>
      <c r="C311" s="81"/>
      <c r="D311" s="109"/>
    </row>
    <row r="312" spans="1:4" ht="12.75">
      <c r="A312" s="81"/>
      <c r="B312" s="81"/>
      <c r="C312" s="81"/>
      <c r="D312" s="109"/>
    </row>
    <row r="313" spans="1:4" ht="12.75">
      <c r="A313" s="81"/>
      <c r="B313" s="81"/>
      <c r="C313" s="81"/>
      <c r="D313" s="109"/>
    </row>
    <row r="314" spans="1:4" ht="12.75">
      <c r="A314" s="81"/>
      <c r="B314" s="81"/>
      <c r="C314" s="81"/>
      <c r="D314" s="109"/>
    </row>
    <row r="315" spans="1:4" ht="12.75">
      <c r="A315" s="81"/>
      <c r="B315" s="81"/>
      <c r="C315" s="81"/>
      <c r="D315" s="109"/>
    </row>
    <row r="316" spans="1:4" ht="12.75">
      <c r="A316" s="81"/>
      <c r="B316" s="81"/>
      <c r="C316" s="81"/>
      <c r="D316" s="109"/>
    </row>
    <row r="317" spans="1:4" ht="12.75">
      <c r="A317" s="81"/>
      <c r="B317" s="81"/>
      <c r="C317" s="81"/>
      <c r="D317" s="109"/>
    </row>
    <row r="318" spans="1:4" ht="12.75">
      <c r="A318" s="81"/>
      <c r="B318" s="81"/>
      <c r="C318" s="81"/>
      <c r="D318" s="109"/>
    </row>
    <row r="319" spans="1:4" ht="12.75">
      <c r="A319" s="81"/>
      <c r="B319" s="81"/>
      <c r="C319" s="81"/>
      <c r="D319" s="109"/>
    </row>
  </sheetData>
  <mergeCells count="1">
    <mergeCell ref="A62:D64"/>
  </mergeCells>
  <printOptions/>
  <pageMargins left="1" right="1" top="0.5" bottom="0.5" header="0.5" footer="0.5"/>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E165"/>
  <sheetViews>
    <sheetView workbookViewId="0" topLeftCell="A43">
      <selection activeCell="A52" sqref="A52"/>
    </sheetView>
  </sheetViews>
  <sheetFormatPr defaultColWidth="9.140625" defaultRowHeight="12.75"/>
  <cols>
    <col min="1" max="1" width="51.7109375" style="5" customWidth="1"/>
    <col min="2" max="2" width="2.421875" style="5" customWidth="1"/>
    <col min="3" max="3" width="11.7109375" style="2" customWidth="1"/>
    <col min="4" max="4" width="1.8515625" style="5" customWidth="1"/>
    <col min="5" max="5" width="13.140625" style="5" customWidth="1"/>
    <col min="6" max="16384" width="9.140625" style="5" customWidth="1"/>
  </cols>
  <sheetData>
    <row r="1" ht="12.75">
      <c r="A1" s="7" t="s">
        <v>99</v>
      </c>
    </row>
    <row r="2" ht="12.75">
      <c r="A2" s="8" t="s">
        <v>100</v>
      </c>
    </row>
    <row r="3" ht="12.75">
      <c r="A3" s="22"/>
    </row>
    <row r="4" ht="12.75">
      <c r="A4" s="9" t="s">
        <v>154</v>
      </c>
    </row>
    <row r="5" ht="12.75">
      <c r="A5" s="9" t="s">
        <v>294</v>
      </c>
    </row>
    <row r="6" spans="1:3" ht="12.75">
      <c r="A6" s="9" t="s">
        <v>49</v>
      </c>
      <c r="C6" s="23"/>
    </row>
    <row r="7" spans="1:3" ht="12.75">
      <c r="A7" s="9"/>
      <c r="C7" s="23"/>
    </row>
    <row r="8" spans="1:5" ht="12.75">
      <c r="A8" s="9"/>
      <c r="C8" s="24" t="s">
        <v>132</v>
      </c>
      <c r="E8" s="6" t="s">
        <v>132</v>
      </c>
    </row>
    <row r="9" spans="1:5" ht="12.75">
      <c r="A9" s="9"/>
      <c r="C9" s="6" t="s">
        <v>56</v>
      </c>
      <c r="D9" s="6"/>
      <c r="E9" s="6" t="s">
        <v>57</v>
      </c>
    </row>
    <row r="10" spans="1:5" ht="12.75">
      <c r="A10" s="9"/>
      <c r="C10" s="6" t="s">
        <v>145</v>
      </c>
      <c r="E10" s="6" t="s">
        <v>125</v>
      </c>
    </row>
    <row r="11" spans="1:5" ht="12.75">
      <c r="A11" s="9"/>
      <c r="B11" s="9"/>
      <c r="C11" s="29" t="s">
        <v>290</v>
      </c>
      <c r="D11" s="29"/>
      <c r="E11" s="29" t="s">
        <v>291</v>
      </c>
    </row>
    <row r="12" spans="1:5" ht="12.75">
      <c r="A12" s="9"/>
      <c r="C12" s="24" t="s">
        <v>42</v>
      </c>
      <c r="D12" s="24"/>
      <c r="E12" s="24" t="s">
        <v>42</v>
      </c>
    </row>
    <row r="13" spans="1:3" ht="12.75">
      <c r="A13" s="9"/>
      <c r="C13" s="23"/>
    </row>
    <row r="14" spans="1:3" ht="12.75">
      <c r="A14" s="9" t="s">
        <v>155</v>
      </c>
      <c r="C14" s="23"/>
    </row>
    <row r="15" spans="1:5" ht="12.75">
      <c r="A15" s="25"/>
      <c r="B15" s="23"/>
      <c r="C15" s="23"/>
      <c r="D15" s="23"/>
      <c r="E15" s="23"/>
    </row>
    <row r="16" spans="1:5" ht="12.75">
      <c r="A16" s="23" t="s">
        <v>73</v>
      </c>
      <c r="B16" s="23"/>
      <c r="C16" s="2">
        <v>4331</v>
      </c>
      <c r="D16" s="2"/>
      <c r="E16" s="38">
        <v>6499</v>
      </c>
    </row>
    <row r="17" spans="1:5" ht="12.75">
      <c r="A17" s="43"/>
      <c r="B17" s="43"/>
      <c r="C17" s="3"/>
      <c r="D17" s="3"/>
      <c r="E17" s="1"/>
    </row>
    <row r="18" spans="1:5" ht="12.75">
      <c r="A18" s="23" t="s">
        <v>110</v>
      </c>
      <c r="B18" s="23"/>
      <c r="D18" s="2"/>
      <c r="E18" s="38"/>
    </row>
    <row r="19" spans="1:5" ht="12.75">
      <c r="A19" s="23" t="s">
        <v>118</v>
      </c>
      <c r="B19" s="23"/>
      <c r="C19" s="2">
        <v>1833</v>
      </c>
      <c r="D19" s="2"/>
      <c r="E19" s="38">
        <v>2006</v>
      </c>
    </row>
    <row r="20" spans="1:5" ht="12.75">
      <c r="A20" s="23" t="s">
        <v>119</v>
      </c>
      <c r="B20" s="23"/>
      <c r="C20" s="31">
        <v>-13</v>
      </c>
      <c r="D20" s="2"/>
      <c r="E20" s="39">
        <v>96</v>
      </c>
    </row>
    <row r="21" spans="1:5" ht="12.75">
      <c r="A21" s="23" t="s">
        <v>3</v>
      </c>
      <c r="B21" s="23"/>
      <c r="C21" s="2">
        <f>SUM(C16:C20)</f>
        <v>6151</v>
      </c>
      <c r="D21" s="2"/>
      <c r="E21" s="2">
        <f>SUM(E16:E20)</f>
        <v>8601</v>
      </c>
    </row>
    <row r="22" spans="1:5" ht="12.75">
      <c r="A22" s="23"/>
      <c r="B22" s="23"/>
      <c r="D22" s="2"/>
      <c r="E22" s="2"/>
    </row>
    <row r="23" spans="1:5" ht="12.75">
      <c r="A23" s="23" t="s">
        <v>39</v>
      </c>
      <c r="B23" s="23"/>
      <c r="C23" s="2">
        <v>-4756</v>
      </c>
      <c r="D23" s="2"/>
      <c r="E23" s="38">
        <v>-1029</v>
      </c>
    </row>
    <row r="24" spans="1:5" ht="12.75">
      <c r="A24" s="23" t="s">
        <v>126</v>
      </c>
      <c r="B24" s="23"/>
      <c r="C24" s="2">
        <v>-4405</v>
      </c>
      <c r="D24" s="2"/>
      <c r="E24" s="38">
        <v>-4229</v>
      </c>
    </row>
    <row r="25" spans="1:5" ht="12.75">
      <c r="A25" s="23" t="s">
        <v>127</v>
      </c>
      <c r="B25" s="23"/>
      <c r="C25" s="31">
        <v>5452</v>
      </c>
      <c r="D25" s="2"/>
      <c r="E25" s="39">
        <v>-458</v>
      </c>
    </row>
    <row r="26" spans="1:5" ht="12.75">
      <c r="A26" s="23" t="s">
        <v>128</v>
      </c>
      <c r="B26" s="23"/>
      <c r="C26" s="2">
        <f>SUM(C21:C25)</f>
        <v>2442</v>
      </c>
      <c r="D26" s="2"/>
      <c r="E26" s="2">
        <f>SUM(E21:E25)</f>
        <v>2885</v>
      </c>
    </row>
    <row r="27" spans="1:5" ht="12.75">
      <c r="A27" s="25"/>
      <c r="B27" s="23"/>
      <c r="D27" s="2"/>
      <c r="E27" s="2"/>
    </row>
    <row r="28" spans="1:5" ht="12.75">
      <c r="A28" s="23" t="s">
        <v>112</v>
      </c>
      <c r="B28" s="23"/>
      <c r="C28" s="2">
        <v>129</v>
      </c>
      <c r="D28" s="2"/>
      <c r="E28" s="38">
        <v>135</v>
      </c>
    </row>
    <row r="29" spans="1:5" ht="12.75">
      <c r="A29" s="23" t="s">
        <v>113</v>
      </c>
      <c r="B29" s="23"/>
      <c r="C29" s="2">
        <v>-116</v>
      </c>
      <c r="D29" s="2"/>
      <c r="E29" s="38">
        <v>-231</v>
      </c>
    </row>
    <row r="30" spans="1:5" ht="12.75">
      <c r="A30" s="23" t="s">
        <v>317</v>
      </c>
      <c r="B30" s="23"/>
      <c r="C30" s="2">
        <v>1</v>
      </c>
      <c r="D30" s="2"/>
      <c r="E30" s="38"/>
    </row>
    <row r="31" spans="1:5" ht="12.75">
      <c r="A31" s="23" t="s">
        <v>111</v>
      </c>
      <c r="B31" s="23"/>
      <c r="C31" s="3">
        <v>-1170</v>
      </c>
      <c r="D31" s="3"/>
      <c r="E31" s="1">
        <v>-1500</v>
      </c>
    </row>
    <row r="32" spans="1:5" ht="12.75">
      <c r="A32" s="25" t="s">
        <v>129</v>
      </c>
      <c r="B32" s="23"/>
      <c r="C32" s="103">
        <f>SUM(C26:C31)</f>
        <v>1286</v>
      </c>
      <c r="D32" s="2"/>
      <c r="E32" s="103">
        <f>SUM(E26:E31)</f>
        <v>1289</v>
      </c>
    </row>
    <row r="33" spans="1:5" ht="12.75">
      <c r="A33" s="23"/>
      <c r="B33" s="23"/>
      <c r="C33" s="23"/>
      <c r="D33" s="2"/>
      <c r="E33" s="2"/>
    </row>
    <row r="34" spans="1:5" ht="12.75">
      <c r="A34" s="25" t="s">
        <v>120</v>
      </c>
      <c r="B34" s="23"/>
      <c r="D34" s="2"/>
      <c r="E34" s="2"/>
    </row>
    <row r="35" spans="1:5" ht="12.75">
      <c r="A35" s="23" t="s">
        <v>114</v>
      </c>
      <c r="B35" s="23"/>
      <c r="C35" s="2">
        <v>-10387</v>
      </c>
      <c r="D35" s="2"/>
      <c r="E35" s="38">
        <v>-8651</v>
      </c>
    </row>
    <row r="36" spans="1:5" ht="12.75">
      <c r="A36" s="23" t="s">
        <v>140</v>
      </c>
      <c r="B36" s="23"/>
      <c r="C36" s="2">
        <v>350</v>
      </c>
      <c r="D36" s="2"/>
      <c r="E36" s="38">
        <v>26</v>
      </c>
    </row>
    <row r="37" spans="1:5" ht="12.75">
      <c r="A37" s="23" t="s">
        <v>143</v>
      </c>
      <c r="B37" s="23"/>
      <c r="C37" s="2">
        <v>-6</v>
      </c>
      <c r="D37" s="2"/>
      <c r="E37" s="1">
        <v>-6</v>
      </c>
    </row>
    <row r="38" spans="1:5" ht="12.75">
      <c r="A38" s="23" t="s">
        <v>295</v>
      </c>
      <c r="B38" s="23"/>
      <c r="C38" s="2">
        <v>0</v>
      </c>
      <c r="D38" s="2"/>
      <c r="E38" s="38">
        <v>195</v>
      </c>
    </row>
    <row r="39" spans="1:5" ht="12.75">
      <c r="A39" s="25" t="s">
        <v>115</v>
      </c>
      <c r="B39" s="23"/>
      <c r="C39" s="103">
        <f>SUM(C35:C38)</f>
        <v>-10043</v>
      </c>
      <c r="D39" s="2"/>
      <c r="E39" s="80">
        <f>SUM(E35:E38)</f>
        <v>-8436</v>
      </c>
    </row>
    <row r="40" spans="1:5" ht="12.75">
      <c r="A40" s="25"/>
      <c r="B40" s="23"/>
      <c r="D40" s="2"/>
      <c r="E40" s="2"/>
    </row>
    <row r="41" spans="1:5" ht="12.75">
      <c r="A41" s="25" t="s">
        <v>121</v>
      </c>
      <c r="B41" s="23"/>
      <c r="D41" s="2"/>
      <c r="E41" s="2"/>
    </row>
    <row r="42" spans="1:5" ht="12.75">
      <c r="A42" s="25"/>
      <c r="B42" s="23"/>
      <c r="D42" s="2"/>
      <c r="E42" s="2"/>
    </row>
    <row r="43" spans="1:5" ht="12.75">
      <c r="A43" s="23" t="s">
        <v>318</v>
      </c>
      <c r="B43" s="23"/>
      <c r="C43" s="2">
        <v>-1978</v>
      </c>
      <c r="D43" s="2"/>
      <c r="E43" s="2">
        <v>0</v>
      </c>
    </row>
    <row r="44" spans="1:5" ht="12.75">
      <c r="A44" s="23" t="s">
        <v>116</v>
      </c>
      <c r="B44" s="23"/>
      <c r="C44" s="2">
        <v>-719</v>
      </c>
      <c r="D44" s="2"/>
      <c r="E44" s="38">
        <v>-1172</v>
      </c>
    </row>
    <row r="45" spans="1:5" ht="12.75">
      <c r="A45" s="23" t="s">
        <v>117</v>
      </c>
      <c r="B45" s="23"/>
      <c r="C45" s="2">
        <v>-300</v>
      </c>
      <c r="D45" s="2"/>
      <c r="E45" s="1">
        <v>-496</v>
      </c>
    </row>
    <row r="46" spans="1:5" ht="12.75">
      <c r="A46" s="23" t="s">
        <v>296</v>
      </c>
      <c r="B46" s="23"/>
      <c r="C46" s="2">
        <v>1666</v>
      </c>
      <c r="D46" s="2"/>
      <c r="E46" s="1">
        <v>4000</v>
      </c>
    </row>
    <row r="47" spans="1:5" ht="12.75">
      <c r="A47" s="23" t="s">
        <v>161</v>
      </c>
      <c r="B47" s="23"/>
      <c r="C47" s="2">
        <v>0</v>
      </c>
      <c r="D47" s="2"/>
      <c r="E47" s="38">
        <v>15188</v>
      </c>
    </row>
    <row r="48" spans="1:5" ht="12.75">
      <c r="A48" s="23" t="s">
        <v>134</v>
      </c>
      <c r="B48" s="23"/>
      <c r="C48" s="2">
        <v>0</v>
      </c>
      <c r="D48" s="2"/>
      <c r="E48" s="38">
        <v>-1622</v>
      </c>
    </row>
    <row r="49" spans="1:5" ht="12.75">
      <c r="A49" s="25" t="s">
        <v>122</v>
      </c>
      <c r="B49" s="23"/>
      <c r="C49" s="103">
        <f>SUM(C43:C48)</f>
        <v>-1331</v>
      </c>
      <c r="D49" s="2"/>
      <c r="E49" s="103">
        <f>SUM(E43:E48)</f>
        <v>15898</v>
      </c>
    </row>
    <row r="50" spans="1:5" ht="12.75">
      <c r="A50" s="23"/>
      <c r="B50" s="23"/>
      <c r="D50" s="2"/>
      <c r="E50" s="3"/>
    </row>
    <row r="51" spans="1:5" ht="12.75">
      <c r="A51" s="23" t="s">
        <v>74</v>
      </c>
      <c r="B51" s="23"/>
      <c r="C51" s="2">
        <f>+C49+C39+C32</f>
        <v>-10088</v>
      </c>
      <c r="D51" s="2"/>
      <c r="E51" s="2">
        <f>+E49+E39+E32</f>
        <v>8751</v>
      </c>
    </row>
    <row r="52" spans="1:5" ht="12.75">
      <c r="A52" s="23" t="s">
        <v>4</v>
      </c>
      <c r="B52" s="23"/>
      <c r="C52" s="105">
        <v>17210</v>
      </c>
      <c r="D52" s="2"/>
      <c r="E52" s="38">
        <v>5664</v>
      </c>
    </row>
    <row r="53" spans="1:5" ht="12.75">
      <c r="A53" s="25" t="s">
        <v>254</v>
      </c>
      <c r="B53" s="23"/>
      <c r="C53" s="103">
        <f>+C51+C52</f>
        <v>7122</v>
      </c>
      <c r="D53" s="2"/>
      <c r="E53" s="80">
        <f>+E51+E52</f>
        <v>14415</v>
      </c>
    </row>
    <row r="54" spans="1:5" ht="12.75">
      <c r="A54" s="23"/>
      <c r="B54" s="23"/>
      <c r="D54" s="2"/>
      <c r="E54" s="2"/>
    </row>
    <row r="55" spans="1:5" ht="12.75" hidden="1">
      <c r="A55" s="25" t="s">
        <v>34</v>
      </c>
      <c r="B55" s="23"/>
      <c r="C55" s="30"/>
      <c r="D55" s="23"/>
      <c r="E55" s="3"/>
    </row>
    <row r="56" spans="1:5" ht="12.75" hidden="1">
      <c r="A56" s="23"/>
      <c r="B56" s="23"/>
      <c r="C56" s="30"/>
      <c r="D56" s="23"/>
      <c r="E56" s="3"/>
    </row>
    <row r="57" spans="1:5" ht="12.75" hidden="1">
      <c r="A57" s="23" t="s">
        <v>35</v>
      </c>
      <c r="B57" s="23"/>
      <c r="C57" s="30"/>
      <c r="D57" s="23"/>
      <c r="E57" s="1" t="s">
        <v>76</v>
      </c>
    </row>
    <row r="58" spans="1:5" ht="12.75" hidden="1">
      <c r="A58" s="23" t="s">
        <v>36</v>
      </c>
      <c r="B58" s="23"/>
      <c r="C58" s="30"/>
      <c r="D58" s="23"/>
      <c r="E58" s="1" t="s">
        <v>76</v>
      </c>
    </row>
    <row r="59" spans="1:5" ht="13.5" hidden="1" thickBot="1">
      <c r="A59" s="23"/>
      <c r="B59" s="23"/>
      <c r="C59" s="69">
        <v>3631</v>
      </c>
      <c r="D59" s="23"/>
      <c r="E59" s="40" t="s">
        <v>76</v>
      </c>
    </row>
    <row r="60" spans="1:5" ht="13.5" hidden="1" thickTop="1">
      <c r="A60" s="23"/>
      <c r="B60" s="23"/>
      <c r="C60" s="30"/>
      <c r="D60" s="23"/>
      <c r="E60" s="3"/>
    </row>
    <row r="61" spans="1:5" ht="12.75" hidden="1">
      <c r="A61" s="23"/>
      <c r="B61" s="23"/>
      <c r="C61" s="30"/>
      <c r="D61" s="23"/>
      <c r="E61" s="3"/>
    </row>
    <row r="62" spans="1:5" ht="12.75">
      <c r="A62" s="23"/>
      <c r="B62" s="23"/>
      <c r="C62" s="30"/>
      <c r="D62" s="23"/>
      <c r="E62" s="3"/>
    </row>
    <row r="63" spans="1:5" ht="12.75">
      <c r="A63" s="142" t="s">
        <v>191</v>
      </c>
      <c r="B63" s="142"/>
      <c r="C63" s="142"/>
      <c r="D63" s="142"/>
      <c r="E63" s="142"/>
    </row>
    <row r="64" spans="1:5" ht="12.75">
      <c r="A64" s="142"/>
      <c r="B64" s="142"/>
      <c r="C64" s="142"/>
      <c r="D64" s="142"/>
      <c r="E64" s="142"/>
    </row>
    <row r="65" spans="1:5" ht="12.75">
      <c r="A65" s="57" t="s">
        <v>251</v>
      </c>
      <c r="B65" s="122"/>
      <c r="C65" s="126">
        <v>-576</v>
      </c>
      <c r="D65" s="122"/>
      <c r="E65" s="126">
        <v>0</v>
      </c>
    </row>
    <row r="66" spans="1:5" ht="12.75">
      <c r="A66" s="57" t="s">
        <v>35</v>
      </c>
      <c r="B66" s="57"/>
      <c r="C66" s="66">
        <v>4613</v>
      </c>
      <c r="D66" s="57"/>
      <c r="E66" s="106">
        <v>7371</v>
      </c>
    </row>
    <row r="67" spans="1:5" ht="12.75">
      <c r="A67" s="84" t="s">
        <v>183</v>
      </c>
      <c r="B67" s="84"/>
      <c r="C67" s="130">
        <v>2085</v>
      </c>
      <c r="D67" s="82"/>
      <c r="E67" s="131">
        <v>6044</v>
      </c>
    </row>
    <row r="68" spans="1:5" ht="12.75">
      <c r="A68" s="84" t="s">
        <v>15</v>
      </c>
      <c r="B68" s="84"/>
      <c r="C68" s="85">
        <v>1212</v>
      </c>
      <c r="D68" s="84"/>
      <c r="E68" s="94">
        <v>1206</v>
      </c>
    </row>
    <row r="69" spans="3:5" ht="12.75">
      <c r="C69" s="132">
        <f>SUM(C65:C68)</f>
        <v>7334</v>
      </c>
      <c r="E69" s="132">
        <f>SUM(E65:E68)</f>
        <v>14621</v>
      </c>
    </row>
    <row r="70" spans="1:5" ht="12.75">
      <c r="A70" s="84" t="s">
        <v>144</v>
      </c>
      <c r="B70" s="84"/>
      <c r="C70" s="86">
        <v>-212</v>
      </c>
      <c r="D70" s="84"/>
      <c r="E70" s="93">
        <v>-206</v>
      </c>
    </row>
    <row r="71" spans="1:5" ht="13.5" thickBot="1">
      <c r="A71" s="84"/>
      <c r="B71" s="84"/>
      <c r="C71" s="87">
        <f>+C69+C70</f>
        <v>7122</v>
      </c>
      <c r="D71" s="84"/>
      <c r="E71" s="95">
        <f>+E70+E69</f>
        <v>14415</v>
      </c>
    </row>
    <row r="72" spans="1:5" ht="13.5" thickTop="1">
      <c r="A72" s="84"/>
      <c r="B72" s="84"/>
      <c r="C72" s="90"/>
      <c r="D72" s="84"/>
      <c r="E72" s="91"/>
    </row>
    <row r="73" spans="1:5" ht="12.75">
      <c r="A73" s="84"/>
      <c r="B73" s="84"/>
      <c r="C73" s="90"/>
      <c r="D73" s="84"/>
      <c r="E73" s="91"/>
    </row>
    <row r="74" spans="1:5" ht="12.75">
      <c r="A74" s="5" t="s">
        <v>162</v>
      </c>
      <c r="C74" s="3"/>
      <c r="E74" s="12"/>
    </row>
    <row r="75" spans="1:5" ht="12.75">
      <c r="A75" s="81"/>
      <c r="B75" s="81"/>
      <c r="C75" s="30"/>
      <c r="D75" s="81"/>
      <c r="E75" s="12"/>
    </row>
    <row r="76" spans="1:5" ht="12.75">
      <c r="A76" s="143" t="s">
        <v>267</v>
      </c>
      <c r="B76" s="143"/>
      <c r="C76" s="143"/>
      <c r="D76" s="143"/>
      <c r="E76" s="143"/>
    </row>
    <row r="77" spans="1:5" ht="12.75">
      <c r="A77" s="143"/>
      <c r="B77" s="143"/>
      <c r="C77" s="143"/>
      <c r="D77" s="143"/>
      <c r="E77" s="143"/>
    </row>
    <row r="78" spans="1:5" ht="12.75">
      <c r="A78" s="143"/>
      <c r="B78" s="143"/>
      <c r="C78" s="143"/>
      <c r="D78" s="143"/>
      <c r="E78" s="143"/>
    </row>
    <row r="79" spans="1:5" ht="12.75">
      <c r="A79" s="81"/>
      <c r="B79" s="81"/>
      <c r="C79" s="3"/>
      <c r="D79" s="81"/>
      <c r="E79" s="12"/>
    </row>
    <row r="80" spans="1:5" ht="12.75">
      <c r="A80" s="143"/>
      <c r="B80" s="143"/>
      <c r="C80" s="143"/>
      <c r="D80" s="143"/>
      <c r="E80" s="143"/>
    </row>
    <row r="81" spans="1:5" ht="12.75">
      <c r="A81" s="82"/>
      <c r="B81" s="82"/>
      <c r="C81" s="82"/>
      <c r="D81" s="82"/>
      <c r="E81" s="82"/>
    </row>
    <row r="82" spans="1:5" ht="12.75">
      <c r="A82" s="82"/>
      <c r="B82" s="82"/>
      <c r="C82" s="3"/>
      <c r="D82" s="82"/>
      <c r="E82" s="83"/>
    </row>
    <row r="83" spans="1:5" ht="12.75">
      <c r="A83" s="82"/>
      <c r="B83" s="82"/>
      <c r="C83" s="3"/>
      <c r="D83" s="82"/>
      <c r="E83" s="83"/>
    </row>
    <row r="84" spans="1:5" ht="12.75">
      <c r="A84" s="82"/>
      <c r="B84" s="82"/>
      <c r="C84" s="3"/>
      <c r="D84" s="82"/>
      <c r="E84" s="83"/>
    </row>
    <row r="85" spans="1:5" ht="12.75">
      <c r="A85" s="82"/>
      <c r="B85" s="82"/>
      <c r="C85" s="3"/>
      <c r="D85" s="82"/>
      <c r="E85" s="83"/>
    </row>
    <row r="86" spans="1:5" ht="12.75">
      <c r="A86" s="82"/>
      <c r="B86" s="82"/>
      <c r="C86" s="83"/>
      <c r="D86" s="82"/>
      <c r="E86" s="82"/>
    </row>
    <row r="87" spans="1:5" ht="12.75">
      <c r="A87" s="82"/>
      <c r="B87" s="82"/>
      <c r="C87" s="82"/>
      <c r="D87" s="82"/>
      <c r="E87" s="82"/>
    </row>
    <row r="88" spans="1:5" ht="12.75">
      <c r="A88" s="143"/>
      <c r="B88" s="143"/>
      <c r="C88" s="143"/>
      <c r="D88" s="143"/>
      <c r="E88" s="143"/>
    </row>
    <row r="89" spans="1:5" ht="12.75">
      <c r="A89" s="143"/>
      <c r="B89" s="143"/>
      <c r="C89" s="143"/>
      <c r="D89" s="143"/>
      <c r="E89" s="143"/>
    </row>
    <row r="90" spans="1:5" ht="12.75">
      <c r="A90" s="143"/>
      <c r="B90" s="143"/>
      <c r="C90" s="143"/>
      <c r="D90" s="143"/>
      <c r="E90" s="143"/>
    </row>
    <row r="91" spans="1:5" ht="12.75" customHeight="1">
      <c r="A91" s="82"/>
      <c r="B91" s="82"/>
      <c r="C91" s="82"/>
      <c r="D91" s="82"/>
      <c r="E91" s="82"/>
    </row>
    <row r="92" spans="1:5" ht="12.75">
      <c r="A92" s="143"/>
      <c r="B92" s="143"/>
      <c r="C92" s="143"/>
      <c r="D92" s="143"/>
      <c r="E92" s="143"/>
    </row>
    <row r="93" spans="1:5" ht="12.75">
      <c r="A93" s="143"/>
      <c r="B93" s="143"/>
      <c r="C93" s="143"/>
      <c r="D93" s="143"/>
      <c r="E93" s="143"/>
    </row>
    <row r="94" spans="1:5" ht="12.75">
      <c r="A94" s="143"/>
      <c r="B94" s="143"/>
      <c r="C94" s="143"/>
      <c r="D94" s="143"/>
      <c r="E94" s="143"/>
    </row>
    <row r="95" spans="1:5" ht="12.75" customHeight="1">
      <c r="A95" s="81"/>
      <c r="B95" s="81"/>
      <c r="C95" s="3"/>
      <c r="D95" s="81"/>
      <c r="E95" s="81"/>
    </row>
    <row r="96" spans="1:5" ht="12.75">
      <c r="A96" s="81"/>
      <c r="B96" s="81"/>
      <c r="C96" s="3"/>
      <c r="D96" s="81"/>
      <c r="E96" s="81"/>
    </row>
    <row r="97" spans="1:5" ht="12.75">
      <c r="A97" s="81"/>
      <c r="B97" s="81"/>
      <c r="C97" s="3"/>
      <c r="D97" s="81"/>
      <c r="E97" s="81"/>
    </row>
    <row r="98" spans="1:5" ht="12.75">
      <c r="A98" s="81"/>
      <c r="B98" s="81"/>
      <c r="C98" s="3"/>
      <c r="D98" s="81"/>
      <c r="E98" s="81"/>
    </row>
    <row r="99" spans="1:5" ht="12.75">
      <c r="A99" s="81"/>
      <c r="B99" s="81"/>
      <c r="C99" s="3"/>
      <c r="D99" s="81"/>
      <c r="E99" s="81"/>
    </row>
    <row r="100" spans="1:5" ht="12.75">
      <c r="A100" s="81"/>
      <c r="B100" s="81"/>
      <c r="C100" s="3"/>
      <c r="D100" s="81"/>
      <c r="E100" s="81"/>
    </row>
    <row r="101" spans="1:5" ht="12.75">
      <c r="A101" s="81"/>
      <c r="B101" s="81"/>
      <c r="C101" s="3"/>
      <c r="D101" s="81"/>
      <c r="E101" s="81"/>
    </row>
    <row r="102" spans="1:5" ht="12.75">
      <c r="A102" s="81"/>
      <c r="B102" s="81"/>
      <c r="C102" s="3"/>
      <c r="D102" s="81"/>
      <c r="E102" s="81"/>
    </row>
    <row r="103" spans="1:5" ht="12.75">
      <c r="A103" s="81"/>
      <c r="B103" s="81"/>
      <c r="C103" s="3"/>
      <c r="D103" s="81"/>
      <c r="E103" s="81"/>
    </row>
    <row r="104" spans="1:5" ht="12.75">
      <c r="A104" s="81"/>
      <c r="B104" s="81"/>
      <c r="C104" s="3"/>
      <c r="D104" s="81"/>
      <c r="E104" s="81"/>
    </row>
    <row r="105" spans="1:5" ht="12.75">
      <c r="A105" s="81"/>
      <c r="B105" s="81"/>
      <c r="C105" s="3"/>
      <c r="D105" s="81"/>
      <c r="E105" s="81"/>
    </row>
    <row r="106" spans="1:5" ht="12.75">
      <c r="A106" s="81"/>
      <c r="B106" s="81"/>
      <c r="C106" s="3"/>
      <c r="D106" s="81"/>
      <c r="E106" s="81"/>
    </row>
    <row r="107" spans="1:5" ht="12.75">
      <c r="A107" s="81"/>
      <c r="B107" s="81"/>
      <c r="C107" s="3"/>
      <c r="D107" s="81"/>
      <c r="E107" s="81"/>
    </row>
    <row r="108" spans="1:5" ht="12.75">
      <c r="A108" s="81"/>
      <c r="B108" s="81"/>
      <c r="C108" s="3"/>
      <c r="D108" s="81"/>
      <c r="E108" s="81"/>
    </row>
    <row r="109" spans="1:5" ht="12.75">
      <c r="A109" s="81"/>
      <c r="B109" s="81"/>
      <c r="C109" s="3"/>
      <c r="D109" s="81"/>
      <c r="E109" s="81"/>
    </row>
    <row r="110" spans="1:5" ht="12.75">
      <c r="A110" s="81"/>
      <c r="B110" s="81"/>
      <c r="C110" s="3"/>
      <c r="D110" s="81"/>
      <c r="E110" s="81"/>
    </row>
    <row r="111" spans="1:5" ht="12.75">
      <c r="A111" s="81"/>
      <c r="B111" s="81"/>
      <c r="C111" s="3"/>
      <c r="D111" s="81"/>
      <c r="E111" s="81"/>
    </row>
    <row r="112" spans="1:5" ht="12.75">
      <c r="A112" s="81"/>
      <c r="B112" s="81"/>
      <c r="C112" s="3"/>
      <c r="D112" s="81"/>
      <c r="E112" s="81"/>
    </row>
    <row r="113" spans="1:5" ht="12.75">
      <c r="A113" s="81"/>
      <c r="B113" s="81"/>
      <c r="C113" s="3"/>
      <c r="D113" s="81"/>
      <c r="E113" s="81"/>
    </row>
    <row r="114" spans="1:5" ht="12.75">
      <c r="A114" s="81"/>
      <c r="B114" s="81"/>
      <c r="C114" s="3"/>
      <c r="D114" s="81"/>
      <c r="E114" s="81"/>
    </row>
    <row r="115" spans="1:5" ht="12.75">
      <c r="A115" s="81"/>
      <c r="B115" s="81"/>
      <c r="C115" s="3"/>
      <c r="D115" s="81"/>
      <c r="E115" s="81"/>
    </row>
    <row r="116" spans="1:5" ht="12.75">
      <c r="A116" s="81"/>
      <c r="B116" s="81"/>
      <c r="C116" s="3"/>
      <c r="D116" s="81"/>
      <c r="E116" s="81"/>
    </row>
    <row r="117" spans="1:5" ht="12.75">
      <c r="A117" s="81"/>
      <c r="B117" s="81"/>
      <c r="C117" s="3"/>
      <c r="D117" s="81"/>
      <c r="E117" s="81"/>
    </row>
    <row r="118" spans="1:5" ht="12.75">
      <c r="A118" s="81"/>
      <c r="B118" s="81"/>
      <c r="C118" s="3"/>
      <c r="D118" s="81"/>
      <c r="E118" s="81"/>
    </row>
    <row r="119" spans="1:5" ht="12.75">
      <c r="A119" s="81"/>
      <c r="B119" s="81"/>
      <c r="C119" s="3"/>
      <c r="D119" s="81"/>
      <c r="E119" s="81"/>
    </row>
    <row r="120" spans="1:5" ht="12.75">
      <c r="A120" s="81"/>
      <c r="B120" s="81"/>
      <c r="C120" s="3"/>
      <c r="D120" s="81"/>
      <c r="E120" s="81"/>
    </row>
    <row r="121" spans="1:5" ht="12.75">
      <c r="A121" s="81"/>
      <c r="B121" s="81"/>
      <c r="C121" s="3"/>
      <c r="D121" s="81"/>
      <c r="E121" s="81"/>
    </row>
    <row r="122" spans="1:5" ht="12.75">
      <c r="A122" s="81"/>
      <c r="B122" s="81"/>
      <c r="C122" s="3"/>
      <c r="D122" s="81"/>
      <c r="E122" s="81"/>
    </row>
    <row r="123" spans="1:5" ht="12.75">
      <c r="A123" s="81"/>
      <c r="B123" s="81"/>
      <c r="C123" s="3"/>
      <c r="D123" s="81"/>
      <c r="E123" s="81"/>
    </row>
    <row r="124" spans="1:5" ht="12.75">
      <c r="A124" s="81"/>
      <c r="B124" s="81"/>
      <c r="C124" s="3"/>
      <c r="D124" s="81"/>
      <c r="E124" s="81"/>
    </row>
    <row r="125" spans="1:5" ht="12.75">
      <c r="A125" s="81"/>
      <c r="B125" s="81"/>
      <c r="C125" s="3"/>
      <c r="D125" s="81"/>
      <c r="E125" s="81"/>
    </row>
    <row r="126" spans="1:5" ht="12.75">
      <c r="A126" s="81"/>
      <c r="B126" s="81"/>
      <c r="C126" s="3"/>
      <c r="D126" s="81"/>
      <c r="E126" s="81"/>
    </row>
    <row r="127" spans="1:5" ht="12.75">
      <c r="A127" s="81"/>
      <c r="B127" s="81"/>
      <c r="C127" s="3"/>
      <c r="D127" s="81"/>
      <c r="E127" s="81"/>
    </row>
    <row r="128" spans="1:5" ht="12.75">
      <c r="A128" s="81"/>
      <c r="B128" s="81"/>
      <c r="C128" s="3"/>
      <c r="D128" s="81"/>
      <c r="E128" s="81"/>
    </row>
    <row r="129" spans="1:5" ht="12.75">
      <c r="A129" s="81"/>
      <c r="B129" s="81"/>
      <c r="C129" s="3"/>
      <c r="D129" s="81"/>
      <c r="E129" s="81"/>
    </row>
    <row r="130" spans="1:5" ht="12.75">
      <c r="A130" s="81"/>
      <c r="B130" s="81"/>
      <c r="C130" s="3"/>
      <c r="D130" s="81"/>
      <c r="E130" s="81"/>
    </row>
    <row r="131" spans="1:5" ht="12.75">
      <c r="A131" s="81"/>
      <c r="B131" s="81"/>
      <c r="C131" s="3"/>
      <c r="D131" s="81"/>
      <c r="E131" s="81"/>
    </row>
    <row r="132" spans="1:5" ht="12.75">
      <c r="A132" s="81"/>
      <c r="B132" s="81"/>
      <c r="C132" s="3"/>
      <c r="D132" s="81"/>
      <c r="E132" s="81"/>
    </row>
    <row r="133" spans="1:5" ht="12.75">
      <c r="A133" s="81"/>
      <c r="B133" s="81"/>
      <c r="C133" s="3"/>
      <c r="D133" s="81"/>
      <c r="E133" s="81"/>
    </row>
    <row r="134" spans="1:5" ht="12.75">
      <c r="A134" s="81"/>
      <c r="B134" s="81"/>
      <c r="C134" s="3"/>
      <c r="D134" s="81"/>
      <c r="E134" s="81"/>
    </row>
    <row r="135" spans="1:5" ht="12.75">
      <c r="A135" s="81"/>
      <c r="B135" s="81"/>
      <c r="C135" s="3"/>
      <c r="D135" s="81"/>
      <c r="E135" s="81"/>
    </row>
    <row r="136" spans="1:5" ht="12.75">
      <c r="A136" s="81"/>
      <c r="B136" s="81"/>
      <c r="C136" s="3"/>
      <c r="D136" s="81"/>
      <c r="E136" s="81"/>
    </row>
    <row r="137" spans="1:5" ht="12.75">
      <c r="A137" s="81"/>
      <c r="B137" s="81"/>
      <c r="C137" s="3"/>
      <c r="D137" s="81"/>
      <c r="E137" s="81"/>
    </row>
    <row r="138" spans="1:5" ht="12.75">
      <c r="A138" s="81"/>
      <c r="B138" s="81"/>
      <c r="C138" s="3"/>
      <c r="D138" s="81"/>
      <c r="E138" s="81"/>
    </row>
    <row r="139" spans="1:5" ht="12.75">
      <c r="A139" s="81"/>
      <c r="B139" s="81"/>
      <c r="C139" s="3"/>
      <c r="D139" s="81"/>
      <c r="E139" s="81"/>
    </row>
    <row r="140" spans="1:5" ht="12.75">
      <c r="A140" s="81"/>
      <c r="B140" s="81"/>
      <c r="C140" s="3"/>
      <c r="D140" s="81"/>
      <c r="E140" s="81"/>
    </row>
    <row r="141" spans="1:5" ht="12.75">
      <c r="A141" s="81"/>
      <c r="B141" s="81"/>
      <c r="C141" s="3"/>
      <c r="D141" s="81"/>
      <c r="E141" s="81"/>
    </row>
    <row r="142" spans="1:5" ht="12.75">
      <c r="A142" s="81"/>
      <c r="B142" s="81"/>
      <c r="C142" s="3"/>
      <c r="D142" s="81"/>
      <c r="E142" s="81"/>
    </row>
    <row r="143" spans="1:5" ht="12.75">
      <c r="A143" s="81"/>
      <c r="B143" s="81"/>
      <c r="C143" s="3"/>
      <c r="D143" s="81"/>
      <c r="E143" s="81"/>
    </row>
    <row r="144" spans="1:5" ht="12.75">
      <c r="A144" s="81"/>
      <c r="B144" s="81"/>
      <c r="C144" s="3"/>
      <c r="D144" s="81"/>
      <c r="E144" s="81"/>
    </row>
    <row r="145" spans="1:5" ht="12.75">
      <c r="A145" s="81"/>
      <c r="B145" s="81"/>
      <c r="C145" s="3"/>
      <c r="D145" s="81"/>
      <c r="E145" s="81"/>
    </row>
    <row r="146" spans="1:5" ht="12.75">
      <c r="A146" s="81"/>
      <c r="B146" s="81"/>
      <c r="C146" s="3"/>
      <c r="D146" s="81"/>
      <c r="E146" s="81"/>
    </row>
    <row r="147" spans="1:5" ht="12.75">
      <c r="A147" s="81"/>
      <c r="B147" s="81"/>
      <c r="C147" s="3"/>
      <c r="D147" s="81"/>
      <c r="E147" s="81"/>
    </row>
    <row r="148" spans="1:5" ht="12.75">
      <c r="A148" s="81"/>
      <c r="B148" s="81"/>
      <c r="C148" s="3"/>
      <c r="D148" s="81"/>
      <c r="E148" s="81"/>
    </row>
    <row r="149" spans="1:5" ht="12.75">
      <c r="A149" s="81"/>
      <c r="B149" s="81"/>
      <c r="C149" s="3"/>
      <c r="D149" s="81"/>
      <c r="E149" s="81"/>
    </row>
    <row r="150" spans="1:5" ht="12.75">
      <c r="A150" s="81"/>
      <c r="B150" s="81"/>
      <c r="C150" s="3"/>
      <c r="D150" s="81"/>
      <c r="E150" s="81"/>
    </row>
    <row r="151" spans="1:5" ht="12.75">
      <c r="A151" s="81"/>
      <c r="B151" s="81"/>
      <c r="C151" s="3"/>
      <c r="D151" s="81"/>
      <c r="E151" s="81"/>
    </row>
    <row r="152" spans="1:5" ht="12.75">
      <c r="A152" s="81"/>
      <c r="B152" s="81"/>
      <c r="C152" s="3"/>
      <c r="D152" s="81"/>
      <c r="E152" s="81"/>
    </row>
    <row r="153" spans="1:5" ht="12.75">
      <c r="A153" s="81"/>
      <c r="B153" s="81"/>
      <c r="C153" s="3"/>
      <c r="D153" s="81"/>
      <c r="E153" s="81"/>
    </row>
    <row r="154" spans="1:5" ht="12.75">
      <c r="A154" s="81"/>
      <c r="B154" s="81"/>
      <c r="C154" s="3"/>
      <c r="D154" s="81"/>
      <c r="E154" s="81"/>
    </row>
    <row r="155" spans="1:5" ht="12.75">
      <c r="A155" s="81"/>
      <c r="B155" s="81"/>
      <c r="C155" s="3"/>
      <c r="D155" s="81"/>
      <c r="E155" s="81"/>
    </row>
    <row r="156" spans="1:5" ht="12.75">
      <c r="A156" s="81"/>
      <c r="B156" s="81"/>
      <c r="C156" s="3"/>
      <c r="D156" s="81"/>
      <c r="E156" s="81"/>
    </row>
    <row r="157" spans="1:5" ht="12.75">
      <c r="A157" s="81"/>
      <c r="B157" s="81"/>
      <c r="C157" s="3"/>
      <c r="D157" s="81"/>
      <c r="E157" s="81"/>
    </row>
    <row r="158" spans="1:5" ht="12.75">
      <c r="A158" s="81"/>
      <c r="B158" s="81"/>
      <c r="C158" s="3"/>
      <c r="D158" s="81"/>
      <c r="E158" s="81"/>
    </row>
    <row r="159" spans="1:5" ht="12.75">
      <c r="A159" s="81"/>
      <c r="B159" s="81"/>
      <c r="C159" s="3"/>
      <c r="D159" s="81"/>
      <c r="E159" s="81"/>
    </row>
    <row r="160" spans="1:5" ht="12.75">
      <c r="A160" s="81"/>
      <c r="B160" s="81"/>
      <c r="C160" s="3"/>
      <c r="D160" s="81"/>
      <c r="E160" s="81"/>
    </row>
    <row r="161" spans="1:5" ht="12.75">
      <c r="A161" s="81"/>
      <c r="B161" s="81"/>
      <c r="C161" s="3"/>
      <c r="D161" s="81"/>
      <c r="E161" s="81"/>
    </row>
    <row r="162" spans="1:5" ht="12.75">
      <c r="A162" s="81"/>
      <c r="B162" s="81"/>
      <c r="C162" s="3"/>
      <c r="D162" s="81"/>
      <c r="E162" s="81"/>
    </row>
    <row r="163" spans="1:5" ht="12.75">
      <c r="A163" s="81"/>
      <c r="B163" s="81"/>
      <c r="C163" s="3"/>
      <c r="D163" s="81"/>
      <c r="E163" s="81"/>
    </row>
    <row r="164" spans="1:5" ht="12.75">
      <c r="A164" s="81"/>
      <c r="B164" s="81"/>
      <c r="C164" s="3"/>
      <c r="D164" s="81"/>
      <c r="E164" s="81"/>
    </row>
    <row r="165" spans="1:5" ht="12.75">
      <c r="A165" s="81"/>
      <c r="B165" s="81"/>
      <c r="C165" s="3"/>
      <c r="D165" s="81"/>
      <c r="E165" s="81"/>
    </row>
  </sheetData>
  <mergeCells count="5">
    <mergeCell ref="A63:E64"/>
    <mergeCell ref="A80:E80"/>
    <mergeCell ref="A88:E90"/>
    <mergeCell ref="A92:E94"/>
    <mergeCell ref="A76:E78"/>
  </mergeCells>
  <printOptions/>
  <pageMargins left="1" right="1" top="0.5" bottom="0.5" header="0.5" footer="0.5"/>
  <pageSetup horizontalDpi="1200" verticalDpi="12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H99"/>
  <sheetViews>
    <sheetView workbookViewId="0" topLeftCell="A1">
      <selection activeCell="E7" sqref="E7"/>
    </sheetView>
  </sheetViews>
  <sheetFormatPr defaultColWidth="9.140625" defaultRowHeight="12.75"/>
  <cols>
    <col min="1" max="1" width="30.00390625" style="5" customWidth="1"/>
    <col min="2" max="2" width="8.28125" style="5" customWidth="1"/>
    <col min="3" max="4" width="10.421875" style="10" customWidth="1"/>
    <col min="5" max="5" width="12.28125" style="10" customWidth="1"/>
    <col min="6" max="6" width="1.57421875" style="10" customWidth="1"/>
    <col min="7" max="7" width="14.8515625" style="10" customWidth="1"/>
    <col min="8" max="8" width="12.00390625" style="10" customWidth="1"/>
    <col min="9" max="16384" width="9.140625" style="5" customWidth="1"/>
  </cols>
  <sheetData>
    <row r="1" spans="1:2" ht="12.75">
      <c r="A1" s="7" t="s">
        <v>99</v>
      </c>
      <c r="B1" s="7"/>
    </row>
    <row r="2" spans="1:2" ht="12.75">
      <c r="A2" s="8" t="s">
        <v>100</v>
      </c>
      <c r="B2" s="8"/>
    </row>
    <row r="3" spans="1:2" ht="12.75">
      <c r="A3" s="22"/>
      <c r="B3" s="22"/>
    </row>
    <row r="5" spans="1:2" ht="12.75">
      <c r="A5" s="9" t="s">
        <v>24</v>
      </c>
      <c r="B5" s="9"/>
    </row>
    <row r="6" spans="1:2" ht="12.75">
      <c r="A6" s="9" t="s">
        <v>294</v>
      </c>
      <c r="B6" s="9"/>
    </row>
    <row r="7" spans="1:2" ht="12.75">
      <c r="A7" s="9" t="s">
        <v>49</v>
      </c>
      <c r="B7" s="9"/>
    </row>
    <row r="8" spans="1:2" ht="12.75">
      <c r="A8" s="9"/>
      <c r="B8" s="9"/>
    </row>
    <row r="9" spans="3:8" ht="12.75">
      <c r="C9" s="61"/>
      <c r="D9" s="15" t="s">
        <v>11</v>
      </c>
      <c r="F9" s="12"/>
      <c r="G9" s="75" t="s">
        <v>138</v>
      </c>
      <c r="H9" s="4" t="s">
        <v>48</v>
      </c>
    </row>
    <row r="10" spans="3:8" ht="12.75">
      <c r="C10" s="11" t="s">
        <v>65</v>
      </c>
      <c r="D10" s="11" t="s">
        <v>65</v>
      </c>
      <c r="E10" s="10" t="s">
        <v>194</v>
      </c>
      <c r="F10" s="11"/>
      <c r="G10" s="11"/>
      <c r="H10" s="11" t="s">
        <v>262</v>
      </c>
    </row>
    <row r="11" spans="2:8" ht="12.75">
      <c r="B11" s="6" t="s">
        <v>260</v>
      </c>
      <c r="C11" s="11" t="s">
        <v>61</v>
      </c>
      <c r="D11" s="11" t="s">
        <v>10</v>
      </c>
      <c r="E11" s="10" t="s">
        <v>195</v>
      </c>
      <c r="F11" s="11"/>
      <c r="G11" s="11" t="s">
        <v>25</v>
      </c>
      <c r="H11" s="11" t="s">
        <v>192</v>
      </c>
    </row>
    <row r="12" spans="3:8" ht="12.75">
      <c r="C12" s="11" t="s">
        <v>42</v>
      </c>
      <c r="D12" s="11" t="s">
        <v>42</v>
      </c>
      <c r="E12" s="11" t="s">
        <v>42</v>
      </c>
      <c r="F12" s="11"/>
      <c r="G12" s="11" t="s">
        <v>42</v>
      </c>
      <c r="H12" s="11" t="s">
        <v>42</v>
      </c>
    </row>
    <row r="13" spans="3:8" ht="12.75">
      <c r="C13" s="11"/>
      <c r="D13" s="11"/>
      <c r="E13" s="11"/>
      <c r="F13" s="11"/>
      <c r="G13" s="11"/>
      <c r="H13" s="11"/>
    </row>
    <row r="14" spans="1:8" ht="12.75">
      <c r="A14" s="96"/>
      <c r="B14" s="96"/>
      <c r="C14" s="11"/>
      <c r="G14" s="11"/>
      <c r="H14" s="11"/>
    </row>
    <row r="15" spans="1:8" ht="12.75">
      <c r="A15" s="9" t="s">
        <v>196</v>
      </c>
      <c r="B15" s="9"/>
      <c r="C15" s="5"/>
      <c r="D15" s="5"/>
      <c r="E15" s="5"/>
      <c r="F15" s="5"/>
      <c r="G15" s="5"/>
      <c r="H15" s="5"/>
    </row>
    <row r="16" spans="1:8" ht="12.75">
      <c r="A16" s="5" t="s">
        <v>193</v>
      </c>
      <c r="C16" s="18">
        <v>40500</v>
      </c>
      <c r="D16" s="10">
        <v>3844</v>
      </c>
      <c r="E16" s="10">
        <v>3693</v>
      </c>
      <c r="G16" s="10">
        <v>9757</v>
      </c>
      <c r="H16" s="18">
        <f>SUM(C16:G16)</f>
        <v>57794</v>
      </c>
    </row>
    <row r="17" spans="1:8" ht="12.75">
      <c r="A17" s="5" t="s">
        <v>197</v>
      </c>
      <c r="B17" s="6" t="s">
        <v>261</v>
      </c>
      <c r="C17" s="10">
        <v>0</v>
      </c>
      <c r="D17" s="10">
        <v>0</v>
      </c>
      <c r="E17" s="10">
        <v>-3693</v>
      </c>
      <c r="G17" s="10">
        <v>3693</v>
      </c>
      <c r="H17" s="10">
        <f>SUM(C17:G17)</f>
        <v>0</v>
      </c>
    </row>
    <row r="18" spans="1:8" ht="12.75">
      <c r="A18" s="9" t="s">
        <v>253</v>
      </c>
      <c r="B18" s="9"/>
      <c r="C18" s="128">
        <f>SUM(C16:C17)</f>
        <v>40500</v>
      </c>
      <c r="D18" s="128">
        <f>SUM(D16:D17)</f>
        <v>3844</v>
      </c>
      <c r="E18" s="128">
        <f>SUM(E16:E17)</f>
        <v>0</v>
      </c>
      <c r="F18" s="128"/>
      <c r="G18" s="128">
        <f>SUM(G16:G17)</f>
        <v>13450</v>
      </c>
      <c r="H18" s="128">
        <f>SUM(H16:H17)</f>
        <v>57794</v>
      </c>
    </row>
    <row r="19" spans="1:8" ht="12.75">
      <c r="A19" s="9"/>
      <c r="B19" s="9"/>
      <c r="C19" s="12"/>
      <c r="D19" s="12"/>
      <c r="E19" s="12"/>
      <c r="F19" s="12"/>
      <c r="G19" s="12"/>
      <c r="H19" s="12"/>
    </row>
    <row r="20" spans="1:8" ht="12.75">
      <c r="A20" s="5" t="s">
        <v>62</v>
      </c>
      <c r="C20" s="12">
        <v>0</v>
      </c>
      <c r="D20" s="12">
        <v>0</v>
      </c>
      <c r="E20" s="12">
        <v>0</v>
      </c>
      <c r="F20" s="12"/>
      <c r="G20" s="3">
        <f>+'IS '!F34</f>
        <v>3315</v>
      </c>
      <c r="H20" s="3">
        <f>SUM(C20:G20)</f>
        <v>3315</v>
      </c>
    </row>
    <row r="21" spans="3:8" ht="12.75">
      <c r="C21" s="12"/>
      <c r="D21" s="12"/>
      <c r="E21" s="12"/>
      <c r="F21" s="12"/>
      <c r="G21" s="3"/>
      <c r="H21" s="3"/>
    </row>
    <row r="22" spans="1:8" ht="12.75">
      <c r="A22" s="5" t="s">
        <v>280</v>
      </c>
      <c r="C22" s="12"/>
      <c r="D22" s="12"/>
      <c r="E22" s="12"/>
      <c r="F22" s="12"/>
      <c r="G22" s="3"/>
      <c r="H22" s="3"/>
    </row>
    <row r="23" spans="1:8" ht="12.75">
      <c r="A23" s="129" t="s">
        <v>281</v>
      </c>
      <c r="C23" s="12">
        <v>0</v>
      </c>
      <c r="D23" s="12">
        <v>0</v>
      </c>
      <c r="E23" s="12">
        <v>0</v>
      </c>
      <c r="F23" s="12"/>
      <c r="G23" s="3">
        <v>-2041</v>
      </c>
      <c r="H23" s="3">
        <f>SUM(C23:G23)</f>
        <v>-2041</v>
      </c>
    </row>
    <row r="24" spans="3:8" ht="12.75">
      <c r="C24" s="61"/>
      <c r="D24" s="61"/>
      <c r="E24" s="61"/>
      <c r="F24" s="61"/>
      <c r="G24" s="31"/>
      <c r="H24" s="31"/>
    </row>
    <row r="25" spans="1:8" ht="13.5" thickBot="1">
      <c r="A25" s="119" t="s">
        <v>298</v>
      </c>
      <c r="B25" s="119"/>
      <c r="C25" s="113">
        <f aca="true" t="shared" si="0" ref="C25:H25">SUM(C18:C24)</f>
        <v>40500</v>
      </c>
      <c r="D25" s="113">
        <f t="shared" si="0"/>
        <v>3844</v>
      </c>
      <c r="E25" s="113">
        <f t="shared" si="0"/>
        <v>0</v>
      </c>
      <c r="F25" s="113">
        <f t="shared" si="0"/>
        <v>0</v>
      </c>
      <c r="G25" s="113">
        <f t="shared" si="0"/>
        <v>14724</v>
      </c>
      <c r="H25" s="113">
        <f t="shared" si="0"/>
        <v>59068</v>
      </c>
    </row>
    <row r="26" ht="13.5" thickTop="1"/>
    <row r="28" spans="1:2" ht="12.75">
      <c r="A28" s="96"/>
      <c r="B28" s="96"/>
    </row>
    <row r="29" spans="1:8" ht="12.75">
      <c r="A29" s="9" t="s">
        <v>133</v>
      </c>
      <c r="B29" s="9"/>
      <c r="C29" s="18">
        <v>30375</v>
      </c>
      <c r="D29" s="11">
        <v>403</v>
      </c>
      <c r="E29" s="11">
        <v>3693</v>
      </c>
      <c r="F29" s="11"/>
      <c r="G29" s="11">
        <v>2559</v>
      </c>
      <c r="H29" s="18">
        <f>SUM(C29:G29)</f>
        <v>37030</v>
      </c>
    </row>
    <row r="30" spans="1:8" ht="12.75">
      <c r="A30" s="9"/>
      <c r="B30" s="9"/>
      <c r="C30" s="18"/>
      <c r="D30" s="11"/>
      <c r="E30" s="11"/>
      <c r="F30" s="11"/>
      <c r="G30" s="11"/>
      <c r="H30" s="18"/>
    </row>
    <row r="31" spans="1:8" ht="12.75">
      <c r="A31" s="5" t="s">
        <v>62</v>
      </c>
      <c r="C31" s="11">
        <v>0</v>
      </c>
      <c r="D31" s="11">
        <v>0</v>
      </c>
      <c r="E31" s="11">
        <v>0</v>
      </c>
      <c r="F31" s="11"/>
      <c r="G31" s="11">
        <f>+'IS '!H34</f>
        <v>5045</v>
      </c>
      <c r="H31" s="11">
        <f>SUM(C31:G31)</f>
        <v>5045</v>
      </c>
    </row>
    <row r="32" spans="3:8" ht="12.75">
      <c r="C32" s="11"/>
      <c r="D32" s="11"/>
      <c r="E32" s="11"/>
      <c r="F32" s="11"/>
      <c r="G32" s="11"/>
      <c r="H32" s="11"/>
    </row>
    <row r="33" spans="1:8" ht="12.75">
      <c r="A33" s="5" t="s">
        <v>198</v>
      </c>
      <c r="C33" s="107"/>
      <c r="D33" s="107"/>
      <c r="E33" s="107"/>
      <c r="F33" s="107"/>
      <c r="G33" s="107"/>
      <c r="H33" s="107"/>
    </row>
    <row r="34" spans="1:8" ht="12.75">
      <c r="A34" s="5" t="s">
        <v>199</v>
      </c>
      <c r="C34" s="115">
        <f>+C31</f>
        <v>0</v>
      </c>
      <c r="D34" s="115">
        <f>+D31</f>
        <v>0</v>
      </c>
      <c r="E34" s="115">
        <f>+E31</f>
        <v>0</v>
      </c>
      <c r="F34" s="115"/>
      <c r="G34" s="115">
        <f>+G31</f>
        <v>5045</v>
      </c>
      <c r="H34" s="115">
        <f>+H31</f>
        <v>5045</v>
      </c>
    </row>
    <row r="35" spans="3:8" ht="12.75">
      <c r="C35" s="4"/>
      <c r="D35" s="4"/>
      <c r="E35" s="4"/>
      <c r="F35" s="4"/>
      <c r="G35" s="4"/>
      <c r="H35" s="4"/>
    </row>
    <row r="36" spans="1:8" ht="12.75">
      <c r="A36" s="5" t="s">
        <v>136</v>
      </c>
      <c r="C36" s="11">
        <v>10125</v>
      </c>
      <c r="D36" s="11">
        <v>5063</v>
      </c>
      <c r="E36" s="11">
        <v>0</v>
      </c>
      <c r="F36" s="11"/>
      <c r="G36" s="11">
        <v>0</v>
      </c>
      <c r="H36" s="11">
        <f>SUM(C36:G36)</f>
        <v>15188</v>
      </c>
    </row>
    <row r="37" spans="3:8" ht="12.75">
      <c r="C37" s="11"/>
      <c r="D37" s="11"/>
      <c r="E37" s="11"/>
      <c r="F37" s="11"/>
      <c r="G37" s="11"/>
      <c r="H37" s="11"/>
    </row>
    <row r="38" spans="1:8" ht="12.75">
      <c r="A38" s="5" t="s">
        <v>134</v>
      </c>
      <c r="C38" s="10">
        <v>0</v>
      </c>
      <c r="D38" s="10">
        <v>-1622</v>
      </c>
      <c r="E38" s="10">
        <v>0</v>
      </c>
      <c r="G38" s="10">
        <v>0</v>
      </c>
      <c r="H38" s="10">
        <f>SUM(C38:G38)</f>
        <v>-1622</v>
      </c>
    </row>
    <row r="39" spans="3:8" ht="12.75">
      <c r="C39" s="11"/>
      <c r="D39" s="11"/>
      <c r="E39" s="11"/>
      <c r="F39" s="11"/>
      <c r="G39" s="11"/>
      <c r="H39" s="11"/>
    </row>
    <row r="40" spans="1:8" ht="13.5" thickBot="1">
      <c r="A40" s="9" t="s">
        <v>297</v>
      </c>
      <c r="B40" s="9"/>
      <c r="C40" s="17">
        <f aca="true" t="shared" si="1" ref="C40:H40">+C29+C34+C36+C38</f>
        <v>40500</v>
      </c>
      <c r="D40" s="17">
        <f t="shared" si="1"/>
        <v>3844</v>
      </c>
      <c r="E40" s="17">
        <f t="shared" si="1"/>
        <v>3693</v>
      </c>
      <c r="F40" s="17">
        <f t="shared" si="1"/>
        <v>0</v>
      </c>
      <c r="G40" s="17">
        <f t="shared" si="1"/>
        <v>7604</v>
      </c>
      <c r="H40" s="17">
        <f t="shared" si="1"/>
        <v>55641</v>
      </c>
    </row>
    <row r="41" ht="13.5" thickTop="1"/>
    <row r="42" spans="1:2" ht="12.75">
      <c r="A42" s="23" t="s">
        <v>63</v>
      </c>
      <c r="B42" s="23"/>
    </row>
    <row r="43" spans="1:8" ht="15.75" customHeight="1">
      <c r="A43" s="32"/>
      <c r="B43" s="32"/>
      <c r="C43" s="32"/>
      <c r="D43" s="32"/>
      <c r="E43" s="32"/>
      <c r="F43" s="32"/>
      <c r="G43" s="32"/>
      <c r="H43" s="32"/>
    </row>
    <row r="44" spans="1:8" ht="12.75">
      <c r="A44" s="144" t="s">
        <v>252</v>
      </c>
      <c r="B44" s="144"/>
      <c r="C44" s="144"/>
      <c r="D44" s="144"/>
      <c r="E44" s="144"/>
      <c r="F44" s="144"/>
      <c r="G44" s="144"/>
      <c r="H44" s="144"/>
    </row>
    <row r="45" spans="1:8" ht="12.75">
      <c r="A45" s="144"/>
      <c r="B45" s="144"/>
      <c r="C45" s="144"/>
      <c r="D45" s="144"/>
      <c r="E45" s="144"/>
      <c r="F45" s="144"/>
      <c r="G45" s="144"/>
      <c r="H45" s="144"/>
    </row>
    <row r="46" spans="1:8" ht="12.75">
      <c r="A46" s="144"/>
      <c r="B46" s="144"/>
      <c r="C46" s="144"/>
      <c r="D46" s="144"/>
      <c r="E46" s="144"/>
      <c r="F46" s="144"/>
      <c r="G46" s="144"/>
      <c r="H46" s="144"/>
    </row>
    <row r="48" spans="1:2" ht="12.75">
      <c r="A48" s="23"/>
      <c r="B48" s="23"/>
    </row>
    <row r="49" spans="1:2" ht="12.75">
      <c r="A49" s="23"/>
      <c r="B49" s="23"/>
    </row>
    <row r="53" ht="12.75">
      <c r="C53" s="10" t="s">
        <v>147</v>
      </c>
    </row>
    <row r="99" ht="12.75">
      <c r="A99" s="5" t="s">
        <v>23</v>
      </c>
    </row>
  </sheetData>
  <mergeCells count="1">
    <mergeCell ref="A44:H46"/>
  </mergeCells>
  <printOptions horizontalCentered="1"/>
  <pageMargins left="1" right="1" top="0.5" bottom="0.5" header="0.5" footer="0.5"/>
  <pageSetup horizontalDpi="600" verticalDpi="600" orientation="landscape" paperSize="9" scale="90" r:id="rId2"/>
  <drawing r:id="rId1"/>
</worksheet>
</file>

<file path=xl/worksheets/sheet5.xml><?xml version="1.0" encoding="utf-8"?>
<worksheet xmlns="http://schemas.openxmlformats.org/spreadsheetml/2006/main" xmlns:r="http://schemas.openxmlformats.org/officeDocument/2006/relationships">
  <dimension ref="A1:J383"/>
  <sheetViews>
    <sheetView tabSelected="1" workbookViewId="0" topLeftCell="A169">
      <selection activeCell="C180" sqref="C180"/>
    </sheetView>
  </sheetViews>
  <sheetFormatPr defaultColWidth="9.140625" defaultRowHeight="12.75"/>
  <cols>
    <col min="1" max="1" width="5.421875" style="41" customWidth="1"/>
    <col min="2" max="2" width="11.421875" style="23" customWidth="1"/>
    <col min="3" max="3" width="14.7109375" style="23" customWidth="1"/>
    <col min="4" max="4" width="12.28125" style="23" customWidth="1"/>
    <col min="5" max="5" width="11.421875" style="23" customWidth="1"/>
    <col min="6" max="6" width="12.57421875" style="23" customWidth="1"/>
    <col min="7" max="7" width="13.7109375" style="23" customWidth="1"/>
    <col min="8" max="8" width="13.00390625" style="23" customWidth="1"/>
    <col min="9" max="9" width="13.28125" style="23" customWidth="1"/>
    <col min="10" max="10" width="9.28125" style="23" bestFit="1" customWidth="1"/>
    <col min="11" max="16384" width="9.140625" style="23" customWidth="1"/>
  </cols>
  <sheetData>
    <row r="1" ht="12.75">
      <c r="A1" s="48" t="s">
        <v>99</v>
      </c>
    </row>
    <row r="2" ht="12.75">
      <c r="A2" s="49" t="s">
        <v>100</v>
      </c>
    </row>
    <row r="3" ht="12.75">
      <c r="A3" s="50"/>
    </row>
    <row r="4" ht="12.75">
      <c r="A4" s="41" t="s">
        <v>124</v>
      </c>
    </row>
    <row r="5" ht="9.75" customHeight="1"/>
    <row r="6" ht="12.75">
      <c r="A6" s="41" t="s">
        <v>137</v>
      </c>
    </row>
    <row r="8" spans="1:2" ht="12.75">
      <c r="A8" s="51" t="s">
        <v>77</v>
      </c>
      <c r="B8" s="25" t="s">
        <v>78</v>
      </c>
    </row>
    <row r="9" ht="12.75">
      <c r="B9" s="23" t="s">
        <v>163</v>
      </c>
    </row>
    <row r="10" spans="2:9" ht="12.75">
      <c r="B10" s="150" t="s">
        <v>322</v>
      </c>
      <c r="C10" s="150"/>
      <c r="D10" s="150"/>
      <c r="E10" s="150"/>
      <c r="F10" s="150"/>
      <c r="G10" s="150"/>
      <c r="H10" s="150"/>
      <c r="I10" s="150"/>
    </row>
    <row r="11" spans="2:9" ht="12.75">
      <c r="B11" s="150"/>
      <c r="C11" s="150"/>
      <c r="D11" s="150"/>
      <c r="E11" s="150"/>
      <c r="F11" s="150"/>
      <c r="G11" s="150"/>
      <c r="H11" s="150"/>
      <c r="I11" s="150"/>
    </row>
    <row r="12" spans="2:9" ht="12.75">
      <c r="B12" s="150"/>
      <c r="C12" s="150"/>
      <c r="D12" s="150"/>
      <c r="E12" s="150"/>
      <c r="F12" s="150"/>
      <c r="G12" s="150"/>
      <c r="H12" s="150"/>
      <c r="I12" s="150"/>
    </row>
    <row r="13" spans="2:9" ht="12.75">
      <c r="B13" s="62"/>
      <c r="C13" s="62"/>
      <c r="D13" s="62"/>
      <c r="E13" s="62"/>
      <c r="F13" s="62"/>
      <c r="G13" s="62"/>
      <c r="H13" s="62"/>
      <c r="I13" s="62"/>
    </row>
    <row r="14" spans="2:9" ht="12.75">
      <c r="B14" s="150" t="s">
        <v>282</v>
      </c>
      <c r="C14" s="150"/>
      <c r="D14" s="150"/>
      <c r="E14" s="150"/>
      <c r="F14" s="150"/>
      <c r="G14" s="150"/>
      <c r="H14" s="150"/>
      <c r="I14" s="150"/>
    </row>
    <row r="15" spans="2:9" ht="12.75">
      <c r="B15" s="150"/>
      <c r="C15" s="150"/>
      <c r="D15" s="150"/>
      <c r="E15" s="150"/>
      <c r="F15" s="150"/>
      <c r="G15" s="150"/>
      <c r="H15" s="150"/>
      <c r="I15" s="150"/>
    </row>
    <row r="16" spans="2:9" ht="12.75">
      <c r="B16" s="150"/>
      <c r="C16" s="150"/>
      <c r="D16" s="150"/>
      <c r="E16" s="150"/>
      <c r="F16" s="150"/>
      <c r="G16" s="150"/>
      <c r="H16" s="150"/>
      <c r="I16" s="150"/>
    </row>
    <row r="17" spans="2:9" ht="12.75">
      <c r="B17" s="62"/>
      <c r="C17" s="62"/>
      <c r="D17" s="62"/>
      <c r="E17" s="62"/>
      <c r="F17" s="62"/>
      <c r="G17" s="62"/>
      <c r="H17" s="62"/>
      <c r="I17" s="62"/>
    </row>
    <row r="18" spans="2:9" ht="12.75" customHeight="1">
      <c r="B18" s="150" t="s">
        <v>283</v>
      </c>
      <c r="C18" s="150"/>
      <c r="D18" s="150"/>
      <c r="E18" s="150"/>
      <c r="F18" s="150"/>
      <c r="G18" s="150"/>
      <c r="H18" s="150"/>
      <c r="I18" s="150"/>
    </row>
    <row r="19" spans="2:9" ht="12.75">
      <c r="B19" s="150"/>
      <c r="C19" s="150"/>
      <c r="D19" s="150"/>
      <c r="E19" s="150"/>
      <c r="F19" s="150"/>
      <c r="G19" s="150"/>
      <c r="H19" s="150"/>
      <c r="I19" s="150"/>
    </row>
    <row r="20" spans="2:9" ht="12.75">
      <c r="B20" s="150"/>
      <c r="C20" s="150"/>
      <c r="D20" s="150"/>
      <c r="E20" s="150"/>
      <c r="F20" s="150"/>
      <c r="G20" s="150"/>
      <c r="H20" s="150"/>
      <c r="I20" s="150"/>
    </row>
    <row r="21" spans="2:9" ht="12.75">
      <c r="B21" s="150"/>
      <c r="C21" s="150"/>
      <c r="D21" s="150"/>
      <c r="E21" s="150"/>
      <c r="F21" s="150"/>
      <c r="G21" s="150"/>
      <c r="H21" s="150"/>
      <c r="I21" s="150"/>
    </row>
    <row r="22" spans="2:9" ht="12.75">
      <c r="B22" s="150"/>
      <c r="C22" s="150"/>
      <c r="D22" s="150"/>
      <c r="E22" s="150"/>
      <c r="F22" s="150"/>
      <c r="G22" s="150"/>
      <c r="H22" s="150"/>
      <c r="I22" s="150"/>
    </row>
    <row r="23" spans="2:9" ht="12.75">
      <c r="B23" s="150"/>
      <c r="C23" s="150"/>
      <c r="D23" s="150"/>
      <c r="E23" s="150"/>
      <c r="F23" s="150"/>
      <c r="G23" s="150"/>
      <c r="H23" s="150"/>
      <c r="I23" s="150"/>
    </row>
    <row r="24" spans="2:9" ht="12.75">
      <c r="B24" s="150"/>
      <c r="C24" s="150"/>
      <c r="D24" s="150"/>
      <c r="E24" s="150"/>
      <c r="F24" s="150"/>
      <c r="G24" s="150"/>
      <c r="H24" s="150"/>
      <c r="I24" s="150"/>
    </row>
    <row r="25" spans="2:9" ht="12.75">
      <c r="B25" s="62"/>
      <c r="C25" s="62"/>
      <c r="D25" s="62"/>
      <c r="E25" s="62"/>
      <c r="F25" s="62"/>
      <c r="G25" s="62"/>
      <c r="H25" s="62"/>
      <c r="I25" s="62"/>
    </row>
    <row r="27" spans="1:2" ht="12.75">
      <c r="A27" s="41" t="s">
        <v>213</v>
      </c>
      <c r="B27" s="25" t="s">
        <v>214</v>
      </c>
    </row>
    <row r="28" ht="12.75">
      <c r="B28" s="25"/>
    </row>
    <row r="29" spans="2:9" ht="12.75">
      <c r="B29" s="148" t="s">
        <v>250</v>
      </c>
      <c r="C29" s="148"/>
      <c r="D29" s="148"/>
      <c r="E29" s="148"/>
      <c r="F29" s="148"/>
      <c r="G29" s="148"/>
      <c r="H29" s="148"/>
      <c r="I29" s="148"/>
    </row>
    <row r="30" spans="2:9" ht="12.75">
      <c r="B30" s="148"/>
      <c r="C30" s="148"/>
      <c r="D30" s="148"/>
      <c r="E30" s="148"/>
      <c r="F30" s="148"/>
      <c r="G30" s="148"/>
      <c r="H30" s="148"/>
      <c r="I30" s="148"/>
    </row>
    <row r="31" spans="2:9" ht="12.75">
      <c r="B31" s="148"/>
      <c r="C31" s="148"/>
      <c r="D31" s="148"/>
      <c r="E31" s="148"/>
      <c r="F31" s="148"/>
      <c r="G31" s="148"/>
      <c r="H31" s="148"/>
      <c r="I31" s="148"/>
    </row>
    <row r="32" spans="2:9" ht="12.75">
      <c r="B32" s="57" t="s">
        <v>268</v>
      </c>
      <c r="C32" s="63" t="s">
        <v>269</v>
      </c>
      <c r="D32" s="57"/>
      <c r="E32" s="57"/>
      <c r="F32" s="57"/>
      <c r="G32" s="57"/>
      <c r="H32" s="57"/>
      <c r="I32" s="57"/>
    </row>
    <row r="33" spans="2:9" ht="12.75">
      <c r="B33" s="57" t="s">
        <v>232</v>
      </c>
      <c r="C33" s="63" t="s">
        <v>233</v>
      </c>
      <c r="D33" s="57"/>
      <c r="E33" s="57"/>
      <c r="F33" s="57"/>
      <c r="G33" s="57"/>
      <c r="H33" s="57"/>
      <c r="I33" s="57"/>
    </row>
    <row r="34" spans="2:3" ht="12.75">
      <c r="B34" s="23" t="s">
        <v>215</v>
      </c>
      <c r="C34" s="23" t="s">
        <v>216</v>
      </c>
    </row>
    <row r="35" spans="2:3" ht="12.75">
      <c r="B35" s="23" t="s">
        <v>217</v>
      </c>
      <c r="C35" s="23" t="s">
        <v>234</v>
      </c>
    </row>
    <row r="36" spans="2:3" ht="12.75">
      <c r="B36" s="23" t="s">
        <v>218</v>
      </c>
      <c r="C36" s="23" t="s">
        <v>235</v>
      </c>
    </row>
    <row r="37" spans="2:3" ht="12.75">
      <c r="B37" s="23" t="s">
        <v>219</v>
      </c>
      <c r="C37" s="23" t="s">
        <v>39</v>
      </c>
    </row>
    <row r="38" spans="2:3" ht="12.75">
      <c r="B38" s="23" t="s">
        <v>220</v>
      </c>
      <c r="C38" s="23" t="s">
        <v>236</v>
      </c>
    </row>
    <row r="39" spans="2:3" ht="12.75">
      <c r="B39" s="23" t="s">
        <v>221</v>
      </c>
      <c r="C39" s="23" t="s">
        <v>237</v>
      </c>
    </row>
    <row r="40" spans="2:3" ht="12.75">
      <c r="B40" s="23" t="s">
        <v>222</v>
      </c>
      <c r="C40" s="23" t="s">
        <v>238</v>
      </c>
    </row>
    <row r="41" spans="2:3" ht="12.75">
      <c r="B41" s="23" t="s">
        <v>223</v>
      </c>
      <c r="C41" s="23" t="s">
        <v>239</v>
      </c>
    </row>
    <row r="42" spans="2:3" ht="12.75">
      <c r="B42" s="23" t="s">
        <v>224</v>
      </c>
      <c r="C42" s="23" t="s">
        <v>240</v>
      </c>
    </row>
    <row r="43" spans="2:3" ht="12.75">
      <c r="B43" s="23" t="s">
        <v>225</v>
      </c>
      <c r="C43" s="23" t="s">
        <v>241</v>
      </c>
    </row>
    <row r="44" spans="2:3" ht="12.75">
      <c r="B44" s="23" t="s">
        <v>226</v>
      </c>
      <c r="C44" s="23" t="s">
        <v>242</v>
      </c>
    </row>
    <row r="45" spans="2:3" ht="12.75">
      <c r="B45" s="23" t="s">
        <v>227</v>
      </c>
      <c r="C45" s="23" t="s">
        <v>243</v>
      </c>
    </row>
    <row r="46" spans="2:3" ht="12.75">
      <c r="B46" s="23" t="s">
        <v>228</v>
      </c>
      <c r="C46" s="23" t="s">
        <v>28</v>
      </c>
    </row>
    <row r="47" spans="2:3" ht="12.75">
      <c r="B47" s="23" t="s">
        <v>229</v>
      </c>
      <c r="C47" s="23" t="s">
        <v>244</v>
      </c>
    </row>
    <row r="48" spans="2:3" ht="12.75">
      <c r="B48" s="23" t="s">
        <v>230</v>
      </c>
      <c r="C48" s="23" t="s">
        <v>245</v>
      </c>
    </row>
    <row r="49" spans="2:3" ht="12.75">
      <c r="B49" s="23" t="s">
        <v>231</v>
      </c>
      <c r="C49" s="23" t="s">
        <v>246</v>
      </c>
    </row>
    <row r="50" ht="12.75">
      <c r="B50" s="25"/>
    </row>
    <row r="51" spans="2:9" ht="12.75">
      <c r="B51" s="148" t="s">
        <v>272</v>
      </c>
      <c r="C51" s="148"/>
      <c r="D51" s="148"/>
      <c r="E51" s="148"/>
      <c r="F51" s="148"/>
      <c r="G51" s="148"/>
      <c r="H51" s="148"/>
      <c r="I51" s="148"/>
    </row>
    <row r="52" spans="2:9" ht="12.75">
      <c r="B52" s="57"/>
      <c r="C52" s="57"/>
      <c r="D52" s="57"/>
      <c r="E52" s="57"/>
      <c r="F52" s="57"/>
      <c r="G52" s="57"/>
      <c r="H52" s="57"/>
      <c r="I52" s="57"/>
    </row>
    <row r="53" spans="2:9" ht="12.75">
      <c r="B53" s="57"/>
      <c r="C53" s="57" t="s">
        <v>23</v>
      </c>
      <c r="D53" s="57"/>
      <c r="E53" s="57"/>
      <c r="F53" s="57"/>
      <c r="G53" s="57"/>
      <c r="H53" s="57"/>
      <c r="I53" s="57"/>
    </row>
    <row r="54" spans="1:9" ht="12.75">
      <c r="A54" s="121" t="s">
        <v>209</v>
      </c>
      <c r="B54" s="72" t="s">
        <v>247</v>
      </c>
      <c r="C54" s="57"/>
      <c r="D54" s="57"/>
      <c r="E54" s="57"/>
      <c r="F54" s="57"/>
      <c r="G54" s="57"/>
      <c r="H54" s="57"/>
      <c r="I54" s="57"/>
    </row>
    <row r="55" ht="12.75">
      <c r="A55" s="121"/>
    </row>
    <row r="56" spans="1:9" ht="12.75">
      <c r="A56" s="121"/>
      <c r="B56" s="148" t="s">
        <v>248</v>
      </c>
      <c r="C56" s="148"/>
      <c r="D56" s="148"/>
      <c r="E56" s="148"/>
      <c r="F56" s="148"/>
      <c r="G56" s="148"/>
      <c r="H56" s="148"/>
      <c r="I56" s="148"/>
    </row>
    <row r="57" spans="1:9" ht="12.75">
      <c r="A57" s="121"/>
      <c r="B57" s="148"/>
      <c r="C57" s="148"/>
      <c r="D57" s="148"/>
      <c r="E57" s="148"/>
      <c r="F57" s="148"/>
      <c r="G57" s="148"/>
      <c r="H57" s="148"/>
      <c r="I57" s="148"/>
    </row>
    <row r="58" spans="1:9" ht="12.75">
      <c r="A58" s="121"/>
      <c r="B58" s="148"/>
      <c r="C58" s="148"/>
      <c r="D58" s="148"/>
      <c r="E58" s="148"/>
      <c r="F58" s="148"/>
      <c r="G58" s="148"/>
      <c r="H58" s="148"/>
      <c r="I58" s="148"/>
    </row>
    <row r="59" spans="1:9" ht="12.75">
      <c r="A59" s="121"/>
      <c r="B59" s="148"/>
      <c r="C59" s="148"/>
      <c r="D59" s="148"/>
      <c r="E59" s="148"/>
      <c r="F59" s="148"/>
      <c r="G59" s="148"/>
      <c r="H59" s="148"/>
      <c r="I59" s="148"/>
    </row>
    <row r="60" spans="1:9" ht="12.75">
      <c r="A60" s="121"/>
      <c r="B60" s="148"/>
      <c r="C60" s="148"/>
      <c r="D60" s="148"/>
      <c r="E60" s="148"/>
      <c r="F60" s="148"/>
      <c r="G60" s="148"/>
      <c r="H60" s="148"/>
      <c r="I60" s="148"/>
    </row>
    <row r="61" spans="1:9" ht="12.75">
      <c r="A61" s="121"/>
      <c r="B61" s="57"/>
      <c r="C61" s="57"/>
      <c r="D61" s="57"/>
      <c r="E61" s="57"/>
      <c r="F61" s="57"/>
      <c r="G61" s="57"/>
      <c r="H61" s="57"/>
      <c r="I61" s="57"/>
    </row>
    <row r="62" ht="12.75">
      <c r="A62" s="121"/>
    </row>
    <row r="64" spans="1:2" ht="12.75">
      <c r="A64" s="41" t="s">
        <v>326</v>
      </c>
      <c r="B64" s="25" t="s">
        <v>200</v>
      </c>
    </row>
    <row r="66" spans="2:9" ht="12.75">
      <c r="B66" s="148" t="s">
        <v>315</v>
      </c>
      <c r="C66" s="148"/>
      <c r="D66" s="148"/>
      <c r="E66" s="148"/>
      <c r="F66" s="148"/>
      <c r="G66" s="148"/>
      <c r="H66" s="148"/>
      <c r="I66" s="148"/>
    </row>
    <row r="67" spans="2:9" ht="12.75">
      <c r="B67" s="148"/>
      <c r="C67" s="148"/>
      <c r="D67" s="148"/>
      <c r="E67" s="148"/>
      <c r="F67" s="148"/>
      <c r="G67" s="148"/>
      <c r="H67" s="148"/>
      <c r="I67" s="148"/>
    </row>
    <row r="68" spans="2:9" ht="12.75">
      <c r="B68" s="148"/>
      <c r="C68" s="148"/>
      <c r="D68" s="148"/>
      <c r="E68" s="148"/>
      <c r="F68" s="148"/>
      <c r="G68" s="148"/>
      <c r="H68" s="148"/>
      <c r="I68" s="148"/>
    </row>
    <row r="69" spans="2:9" ht="12.75">
      <c r="B69" s="148"/>
      <c r="C69" s="148"/>
      <c r="D69" s="148"/>
      <c r="E69" s="148"/>
      <c r="F69" s="148"/>
      <c r="G69" s="148"/>
      <c r="H69" s="148"/>
      <c r="I69" s="148"/>
    </row>
    <row r="70" spans="2:9" ht="12.75">
      <c r="B70" s="148"/>
      <c r="C70" s="148"/>
      <c r="D70" s="148"/>
      <c r="E70" s="148"/>
      <c r="F70" s="148"/>
      <c r="G70" s="148"/>
      <c r="H70" s="148"/>
      <c r="I70" s="148"/>
    </row>
    <row r="72" spans="2:9" ht="12.75">
      <c r="B72" s="148" t="s">
        <v>201</v>
      </c>
      <c r="C72" s="148"/>
      <c r="D72" s="148"/>
      <c r="E72" s="148"/>
      <c r="F72" s="148"/>
      <c r="G72" s="148"/>
      <c r="H72" s="148"/>
      <c r="I72" s="148"/>
    </row>
    <row r="73" spans="2:9" ht="12.75">
      <c r="B73" s="148"/>
      <c r="C73" s="148"/>
      <c r="D73" s="148"/>
      <c r="E73" s="148"/>
      <c r="F73" s="148"/>
      <c r="G73" s="148"/>
      <c r="H73" s="148"/>
      <c r="I73" s="148"/>
    </row>
    <row r="74" ht="12.75">
      <c r="B74" s="25"/>
    </row>
    <row r="75" spans="1:2" ht="12.75">
      <c r="A75" s="51" t="s">
        <v>80</v>
      </c>
      <c r="B75" s="25" t="s">
        <v>79</v>
      </c>
    </row>
    <row r="76" spans="2:9" ht="12.75">
      <c r="B76" s="46"/>
      <c r="C76" s="46"/>
      <c r="D76" s="46"/>
      <c r="E76" s="46"/>
      <c r="F76" s="46"/>
      <c r="G76" s="46"/>
      <c r="H76" s="46"/>
      <c r="I76" s="46"/>
    </row>
    <row r="77" spans="2:9" ht="12.75">
      <c r="B77" s="150" t="s">
        <v>271</v>
      </c>
      <c r="C77" s="150"/>
      <c r="D77" s="150"/>
      <c r="E77" s="150"/>
      <c r="F77" s="150"/>
      <c r="G77" s="150"/>
      <c r="H77" s="150"/>
      <c r="I77" s="150"/>
    </row>
    <row r="78" spans="2:9" ht="12.75">
      <c r="B78" s="150"/>
      <c r="C78" s="150"/>
      <c r="D78" s="150"/>
      <c r="E78" s="150"/>
      <c r="F78" s="150"/>
      <c r="G78" s="150"/>
      <c r="H78" s="150"/>
      <c r="I78" s="150"/>
    </row>
    <row r="79" ht="12.75">
      <c r="B79" s="25"/>
    </row>
    <row r="80" spans="1:2" ht="12.75">
      <c r="A80" s="41" t="s">
        <v>327</v>
      </c>
      <c r="B80" s="25" t="s">
        <v>101</v>
      </c>
    </row>
    <row r="81" spans="1:2" ht="12.75">
      <c r="A81" s="51"/>
      <c r="B81" s="25"/>
    </row>
    <row r="82" spans="1:9" ht="12.75">
      <c r="A82" s="51"/>
      <c r="B82" s="148" t="s">
        <v>289</v>
      </c>
      <c r="C82" s="148"/>
      <c r="D82" s="148"/>
      <c r="E82" s="148"/>
      <c r="F82" s="148"/>
      <c r="G82" s="148"/>
      <c r="H82" s="148"/>
      <c r="I82" s="148"/>
    </row>
    <row r="83" spans="1:9" ht="12.75">
      <c r="A83" s="51"/>
      <c r="B83" s="148"/>
      <c r="C83" s="148"/>
      <c r="D83" s="148"/>
      <c r="E83" s="148"/>
      <c r="F83" s="148"/>
      <c r="G83" s="148"/>
      <c r="H83" s="148"/>
      <c r="I83" s="148"/>
    </row>
    <row r="84" spans="1:9" ht="12.75">
      <c r="A84" s="51"/>
      <c r="B84" s="57"/>
      <c r="C84" s="57"/>
      <c r="D84" s="57"/>
      <c r="E84" s="57"/>
      <c r="F84" s="57"/>
      <c r="G84" s="57"/>
      <c r="H84" s="57"/>
      <c r="I84" s="57"/>
    </row>
    <row r="85" spans="1:2" ht="12.75">
      <c r="A85" s="41" t="s">
        <v>328</v>
      </c>
      <c r="B85" s="25" t="s">
        <v>26</v>
      </c>
    </row>
    <row r="87" spans="2:9" ht="12.75">
      <c r="B87" s="150" t="s">
        <v>299</v>
      </c>
      <c r="C87" s="150"/>
      <c r="D87" s="150"/>
      <c r="E87" s="150"/>
      <c r="F87" s="150"/>
      <c r="G87" s="150"/>
      <c r="H87" s="150"/>
      <c r="I87" s="150"/>
    </row>
    <row r="88" spans="2:9" ht="12.75">
      <c r="B88" s="150"/>
      <c r="C88" s="150"/>
      <c r="D88" s="150"/>
      <c r="E88" s="150"/>
      <c r="F88" s="150"/>
      <c r="G88" s="150"/>
      <c r="H88" s="150"/>
      <c r="I88" s="150"/>
    </row>
    <row r="89" spans="2:9" ht="12.75">
      <c r="B89" s="46"/>
      <c r="C89" s="46"/>
      <c r="D89" s="46"/>
      <c r="E89" s="46"/>
      <c r="F89" s="46"/>
      <c r="G89" s="46"/>
      <c r="H89" s="46"/>
      <c r="I89" s="46"/>
    </row>
    <row r="91" spans="1:2" ht="12.75">
      <c r="A91" s="41" t="s">
        <v>329</v>
      </c>
      <c r="B91" s="25" t="s">
        <v>159</v>
      </c>
    </row>
    <row r="93" spans="2:9" ht="12.75">
      <c r="B93" s="150" t="s">
        <v>300</v>
      </c>
      <c r="C93" s="150"/>
      <c r="D93" s="150"/>
      <c r="E93" s="150"/>
      <c r="F93" s="150"/>
      <c r="G93" s="150"/>
      <c r="H93" s="150"/>
      <c r="I93" s="150"/>
    </row>
    <row r="94" spans="2:9" ht="12.75">
      <c r="B94" s="150"/>
      <c r="C94" s="150"/>
      <c r="D94" s="150"/>
      <c r="E94" s="150"/>
      <c r="F94" s="150"/>
      <c r="G94" s="150"/>
      <c r="H94" s="150"/>
      <c r="I94" s="150"/>
    </row>
    <row r="95" spans="2:9" ht="12.75">
      <c r="B95" s="46"/>
      <c r="C95" s="46"/>
      <c r="D95" s="46"/>
      <c r="E95" s="46"/>
      <c r="F95" s="46"/>
      <c r="G95" s="46"/>
      <c r="H95" s="46"/>
      <c r="I95" s="46"/>
    </row>
    <row r="96" spans="2:9" ht="12.75">
      <c r="B96" s="46"/>
      <c r="C96" s="46"/>
      <c r="D96" s="46"/>
      <c r="E96" s="46"/>
      <c r="F96" s="46"/>
      <c r="G96" s="46"/>
      <c r="H96" s="46"/>
      <c r="I96" s="46"/>
    </row>
    <row r="97" spans="1:2" ht="12.75">
      <c r="A97" s="41" t="s">
        <v>330</v>
      </c>
      <c r="B97" s="25" t="s">
        <v>202</v>
      </c>
    </row>
    <row r="99" ht="12.75">
      <c r="B99" s="23" t="s">
        <v>314</v>
      </c>
    </row>
    <row r="102" spans="1:2" ht="12.75">
      <c r="A102" s="41" t="s">
        <v>331</v>
      </c>
      <c r="B102" s="25" t="s">
        <v>60</v>
      </c>
    </row>
    <row r="103" spans="1:2" ht="12.75">
      <c r="A103" s="51"/>
      <c r="B103" s="25"/>
    </row>
    <row r="104" spans="2:9" ht="12.75">
      <c r="B104" s="146" t="s">
        <v>141</v>
      </c>
      <c r="C104" s="146"/>
      <c r="D104" s="146"/>
      <c r="E104" s="146"/>
      <c r="F104" s="146"/>
      <c r="G104" s="146"/>
      <c r="H104" s="146"/>
      <c r="I104" s="146"/>
    </row>
    <row r="105" spans="2:9" ht="12.75">
      <c r="B105" s="146"/>
      <c r="C105" s="146"/>
      <c r="D105" s="146"/>
      <c r="E105" s="146"/>
      <c r="F105" s="146"/>
      <c r="G105" s="146"/>
      <c r="H105" s="146"/>
      <c r="I105" s="146"/>
    </row>
    <row r="106" spans="4:9" ht="12.75">
      <c r="D106" s="2"/>
      <c r="E106" s="1"/>
      <c r="F106" s="1"/>
      <c r="G106" s="1"/>
      <c r="H106" s="1"/>
      <c r="I106" s="1"/>
    </row>
    <row r="107" spans="4:9" ht="12.75">
      <c r="D107" s="2"/>
      <c r="E107" s="1"/>
      <c r="F107" s="1"/>
      <c r="G107" s="1"/>
      <c r="H107" s="1"/>
      <c r="I107" s="1"/>
    </row>
    <row r="108" spans="1:6" ht="12.75">
      <c r="A108" s="41" t="s">
        <v>332</v>
      </c>
      <c r="B108" s="25" t="s">
        <v>66</v>
      </c>
      <c r="F108" s="52"/>
    </row>
    <row r="110" spans="2:9" ht="12.75">
      <c r="B110" s="150" t="s">
        <v>203</v>
      </c>
      <c r="C110" s="150"/>
      <c r="D110" s="150"/>
      <c r="E110" s="150"/>
      <c r="F110" s="150"/>
      <c r="G110" s="150"/>
      <c r="H110" s="150"/>
      <c r="I110" s="150"/>
    </row>
    <row r="111" spans="2:9" ht="13.5" customHeight="1">
      <c r="B111" s="150"/>
      <c r="C111" s="150"/>
      <c r="D111" s="150"/>
      <c r="E111" s="150"/>
      <c r="F111" s="150"/>
      <c r="G111" s="150"/>
      <c r="H111" s="150"/>
      <c r="I111" s="150"/>
    </row>
    <row r="112" spans="2:9" ht="13.5" customHeight="1">
      <c r="B112" s="62"/>
      <c r="C112" s="62"/>
      <c r="D112" s="62"/>
      <c r="E112" s="62"/>
      <c r="F112" s="62"/>
      <c r="G112" s="62"/>
      <c r="H112" s="62"/>
      <c r="I112" s="62"/>
    </row>
    <row r="113" spans="2:9" ht="13.5" customHeight="1">
      <c r="B113" s="62"/>
      <c r="C113" s="62"/>
      <c r="D113" s="62"/>
      <c r="E113" s="62"/>
      <c r="F113" s="62"/>
      <c r="G113" s="62"/>
      <c r="H113" s="62"/>
      <c r="I113" s="62"/>
    </row>
    <row r="114" spans="1:2" ht="12.75">
      <c r="A114" s="41" t="s">
        <v>333</v>
      </c>
      <c r="B114" s="25" t="s">
        <v>158</v>
      </c>
    </row>
    <row r="116" spans="2:9" ht="12.75">
      <c r="B116" s="150" t="s">
        <v>152</v>
      </c>
      <c r="C116" s="150"/>
      <c r="D116" s="150"/>
      <c r="E116" s="150"/>
      <c r="F116" s="150"/>
      <c r="G116" s="150"/>
      <c r="H116" s="150"/>
      <c r="I116" s="150"/>
    </row>
    <row r="117" spans="2:9" ht="12.75">
      <c r="B117" s="150"/>
      <c r="C117" s="150"/>
      <c r="D117" s="150"/>
      <c r="E117" s="150"/>
      <c r="F117" s="150"/>
      <c r="G117" s="150"/>
      <c r="H117" s="150"/>
      <c r="I117" s="150"/>
    </row>
    <row r="118" spans="2:9" ht="12.75">
      <c r="B118" s="62"/>
      <c r="C118" s="62"/>
      <c r="D118" s="62"/>
      <c r="E118" s="62"/>
      <c r="F118" s="62"/>
      <c r="G118" s="62"/>
      <c r="H118" s="62"/>
      <c r="I118" s="62"/>
    </row>
    <row r="119" spans="2:9" ht="12.75" customHeight="1">
      <c r="B119" s="26"/>
      <c r="C119" s="53"/>
      <c r="D119" s="53"/>
      <c r="E119" s="53"/>
      <c r="F119" s="53"/>
      <c r="G119" s="53"/>
      <c r="H119" s="53"/>
      <c r="I119" s="53"/>
    </row>
    <row r="120" spans="1:2" ht="12.75">
      <c r="A120" s="41" t="s">
        <v>334</v>
      </c>
      <c r="B120" s="25" t="s">
        <v>157</v>
      </c>
    </row>
    <row r="122" spans="2:10" ht="12.75">
      <c r="B122" s="150" t="s">
        <v>204</v>
      </c>
      <c r="C122" s="150"/>
      <c r="D122" s="150"/>
      <c r="E122" s="150"/>
      <c r="F122" s="150"/>
      <c r="G122" s="150"/>
      <c r="H122" s="150"/>
      <c r="I122" s="150"/>
      <c r="J122" s="54"/>
    </row>
    <row r="123" spans="2:10" ht="13.5" customHeight="1">
      <c r="B123" s="150"/>
      <c r="C123" s="150"/>
      <c r="D123" s="150"/>
      <c r="E123" s="150"/>
      <c r="F123" s="150"/>
      <c r="G123" s="150"/>
      <c r="H123" s="150"/>
      <c r="I123" s="150"/>
      <c r="J123" s="54"/>
    </row>
    <row r="124" spans="2:9" ht="12.75">
      <c r="B124" s="46"/>
      <c r="C124" s="46"/>
      <c r="D124" s="46"/>
      <c r="E124" s="46"/>
      <c r="F124" s="46"/>
      <c r="G124" s="46"/>
      <c r="H124" s="46"/>
      <c r="I124" s="46"/>
    </row>
    <row r="125" spans="1:2" ht="12.75">
      <c r="A125" s="41" t="s">
        <v>335</v>
      </c>
      <c r="B125" s="25" t="s">
        <v>205</v>
      </c>
    </row>
    <row r="127" spans="2:9" ht="12.75">
      <c r="B127" s="148" t="s">
        <v>301</v>
      </c>
      <c r="C127" s="148"/>
      <c r="D127" s="148"/>
      <c r="E127" s="148"/>
      <c r="F127" s="148"/>
      <c r="G127" s="148"/>
      <c r="H127" s="148"/>
      <c r="I127" s="148"/>
    </row>
    <row r="128" spans="2:9" ht="12.75">
      <c r="B128" s="148"/>
      <c r="C128" s="148"/>
      <c r="D128" s="148"/>
      <c r="E128" s="148"/>
      <c r="F128" s="148"/>
      <c r="G128" s="148"/>
      <c r="H128" s="148"/>
      <c r="I128" s="148"/>
    </row>
    <row r="129" spans="2:9" ht="12.75">
      <c r="B129" s="57"/>
      <c r="C129" s="57"/>
      <c r="D129" s="57"/>
      <c r="E129" s="57"/>
      <c r="F129" s="57"/>
      <c r="G129" s="57"/>
      <c r="H129" s="57"/>
      <c r="I129" s="57"/>
    </row>
    <row r="130" spans="2:9" ht="12.75">
      <c r="B130" s="57"/>
      <c r="C130" s="57"/>
      <c r="D130" s="57"/>
      <c r="E130" s="57"/>
      <c r="F130" s="57"/>
      <c r="G130" s="88" t="s">
        <v>148</v>
      </c>
      <c r="H130" s="57"/>
      <c r="I130" s="57"/>
    </row>
    <row r="131" spans="3:9" ht="12.75">
      <c r="C131" s="57"/>
      <c r="D131" s="57"/>
      <c r="E131" s="57"/>
      <c r="F131" s="57"/>
      <c r="G131" s="24"/>
      <c r="H131" s="57"/>
      <c r="I131" s="57"/>
    </row>
    <row r="132" spans="2:9" ht="12.75">
      <c r="B132" s="57"/>
      <c r="C132" s="57"/>
      <c r="D132" s="57"/>
      <c r="E132" s="57"/>
      <c r="F132" s="57"/>
      <c r="G132" s="24" t="s">
        <v>17</v>
      </c>
      <c r="H132" s="57"/>
      <c r="I132" s="57"/>
    </row>
    <row r="133" spans="2:9" ht="12.75">
      <c r="B133" s="57"/>
      <c r="C133" s="57"/>
      <c r="D133" s="57"/>
      <c r="E133" s="57"/>
      <c r="F133" s="57"/>
      <c r="G133" s="33" t="s">
        <v>302</v>
      </c>
      <c r="H133" s="57"/>
      <c r="I133" s="57"/>
    </row>
    <row r="134" spans="3:9" ht="12.75">
      <c r="C134" s="57"/>
      <c r="D134" s="57"/>
      <c r="E134" s="57"/>
      <c r="F134" s="57"/>
      <c r="G134" s="24" t="s">
        <v>42</v>
      </c>
      <c r="H134" s="57"/>
      <c r="I134" s="57"/>
    </row>
    <row r="135" spans="2:9" ht="12.75">
      <c r="B135" s="47" t="s">
        <v>263</v>
      </c>
      <c r="C135" s="57"/>
      <c r="D135" s="57"/>
      <c r="E135" s="57"/>
      <c r="F135" s="57"/>
      <c r="G135" s="98"/>
      <c r="H135" s="57"/>
      <c r="I135" s="57"/>
    </row>
    <row r="136" spans="2:9" ht="12.75">
      <c r="B136" s="65" t="s">
        <v>150</v>
      </c>
      <c r="C136" s="57"/>
      <c r="D136" s="57"/>
      <c r="E136" s="57"/>
      <c r="F136" s="57"/>
      <c r="G136" s="66"/>
      <c r="H136" s="57"/>
      <c r="I136" s="57"/>
    </row>
    <row r="137" spans="2:9" ht="13.5" thickBot="1">
      <c r="B137" s="63" t="s">
        <v>151</v>
      </c>
      <c r="C137" s="57"/>
      <c r="D137" s="57"/>
      <c r="E137" s="57"/>
      <c r="F137" s="57"/>
      <c r="G137" s="136">
        <v>36818</v>
      </c>
      <c r="H137" s="57"/>
      <c r="I137" s="57"/>
    </row>
    <row r="138" spans="2:9" ht="13.5" thickTop="1">
      <c r="B138" s="65"/>
      <c r="C138" s="57"/>
      <c r="D138" s="57"/>
      <c r="E138" s="57"/>
      <c r="F138" s="57"/>
      <c r="G138" s="67"/>
      <c r="H138" s="57"/>
      <c r="I138" s="57"/>
    </row>
    <row r="139" spans="3:9" ht="12.75">
      <c r="C139" s="57"/>
      <c r="D139" s="57"/>
      <c r="E139" s="57"/>
      <c r="F139" s="57"/>
      <c r="G139" s="68"/>
      <c r="H139" s="57"/>
      <c r="I139" s="57"/>
    </row>
    <row r="140" spans="1:2" ht="12.75">
      <c r="A140" s="51" t="s">
        <v>249</v>
      </c>
      <c r="B140" s="25" t="s">
        <v>67</v>
      </c>
    </row>
    <row r="141" spans="1:2" ht="12.75">
      <c r="A141" s="51"/>
      <c r="B141" s="25"/>
    </row>
    <row r="142" spans="7:8" ht="12.75">
      <c r="G142" s="24" t="s">
        <v>17</v>
      </c>
      <c r="H142" s="24"/>
    </row>
    <row r="143" spans="7:8" ht="12.75">
      <c r="G143" s="33" t="s">
        <v>290</v>
      </c>
      <c r="H143" s="33"/>
    </row>
    <row r="144" spans="7:8" ht="12.75">
      <c r="G144" s="24" t="s">
        <v>42</v>
      </c>
      <c r="H144" s="24"/>
    </row>
    <row r="145" spans="2:8" ht="12.75">
      <c r="B145" s="23" t="s">
        <v>156</v>
      </c>
      <c r="G145" s="24"/>
      <c r="H145" s="24"/>
    </row>
    <row r="146" spans="7:8" ht="12.75">
      <c r="G146" s="24"/>
      <c r="H146" s="24"/>
    </row>
    <row r="147" spans="2:8" ht="13.5" thickBot="1">
      <c r="B147" s="23" t="s">
        <v>102</v>
      </c>
      <c r="G147" s="137">
        <v>3402</v>
      </c>
      <c r="H147" s="24"/>
    </row>
    <row r="148" spans="7:8" ht="13.5" thickTop="1">
      <c r="G148" s="1"/>
      <c r="H148" s="24"/>
    </row>
    <row r="149" spans="7:8" ht="12.75">
      <c r="G149" s="1"/>
      <c r="H149" s="24"/>
    </row>
    <row r="150" spans="1:9" ht="12.75">
      <c r="A150" s="145" t="s">
        <v>206</v>
      </c>
      <c r="B150" s="145"/>
      <c r="C150" s="145"/>
      <c r="D150" s="145"/>
      <c r="E150" s="145"/>
      <c r="F150" s="145"/>
      <c r="G150" s="145"/>
      <c r="H150" s="145"/>
      <c r="I150" s="145"/>
    </row>
    <row r="151" spans="1:9" ht="12.75">
      <c r="A151" s="145"/>
      <c r="B151" s="145"/>
      <c r="C151" s="145"/>
      <c r="D151" s="145"/>
      <c r="E151" s="145"/>
      <c r="F151" s="145"/>
      <c r="G151" s="145"/>
      <c r="H151" s="145"/>
      <c r="I151" s="145"/>
    </row>
    <row r="152" spans="1:9" ht="12.75">
      <c r="A152" s="55"/>
      <c r="B152" s="43"/>
      <c r="C152" s="43"/>
      <c r="D152" s="43"/>
      <c r="E152" s="43"/>
      <c r="F152" s="43"/>
      <c r="G152" s="43"/>
      <c r="H152" s="43"/>
      <c r="I152" s="43"/>
    </row>
    <row r="153" spans="1:2" ht="12.75" customHeight="1">
      <c r="A153" s="51" t="s">
        <v>81</v>
      </c>
      <c r="B153" s="25" t="s">
        <v>319</v>
      </c>
    </row>
    <row r="154" spans="1:8" ht="12.75" customHeight="1">
      <c r="A154" s="51"/>
      <c r="B154" s="25"/>
      <c r="F154" s="25"/>
      <c r="H154" s="25"/>
    </row>
    <row r="155" spans="1:9" ht="12.75" customHeight="1">
      <c r="A155" s="51"/>
      <c r="B155" s="25"/>
      <c r="F155" s="25"/>
      <c r="G155" s="99" t="s">
        <v>165</v>
      </c>
      <c r="I155" s="99" t="s">
        <v>165</v>
      </c>
    </row>
    <row r="156" spans="1:9" ht="12.75" customHeight="1">
      <c r="A156" s="51"/>
      <c r="B156" s="25"/>
      <c r="F156" s="99" t="s">
        <v>164</v>
      </c>
      <c r="G156" s="99" t="s">
        <v>166</v>
      </c>
      <c r="H156" s="99" t="s">
        <v>169</v>
      </c>
      <c r="I156" s="99" t="s">
        <v>166</v>
      </c>
    </row>
    <row r="157" spans="1:9" ht="12.75" customHeight="1">
      <c r="A157" s="51"/>
      <c r="B157" s="25"/>
      <c r="F157" s="99" t="s">
        <v>170</v>
      </c>
      <c r="G157" s="99" t="s">
        <v>167</v>
      </c>
      <c r="H157" s="99" t="s">
        <v>172</v>
      </c>
      <c r="I157" s="99" t="s">
        <v>168</v>
      </c>
    </row>
    <row r="158" spans="1:9" ht="12.75" customHeight="1">
      <c r="A158" s="51"/>
      <c r="B158" s="25"/>
      <c r="F158" s="99" t="s">
        <v>290</v>
      </c>
      <c r="G158" s="99" t="s">
        <v>291</v>
      </c>
      <c r="H158" s="100" t="s">
        <v>290</v>
      </c>
      <c r="I158" s="99" t="s">
        <v>303</v>
      </c>
    </row>
    <row r="159" spans="1:9" ht="12.75" customHeight="1">
      <c r="A159" s="51"/>
      <c r="B159" s="25"/>
      <c r="F159" s="99" t="s">
        <v>173</v>
      </c>
      <c r="G159" s="99" t="s">
        <v>173</v>
      </c>
      <c r="H159" s="99" t="s">
        <v>173</v>
      </c>
      <c r="I159" s="99" t="s">
        <v>173</v>
      </c>
    </row>
    <row r="160" spans="1:9" ht="12.75" customHeight="1">
      <c r="A160" s="51"/>
      <c r="B160" s="25"/>
      <c r="F160" s="98"/>
      <c r="G160" s="98"/>
      <c r="H160" s="98"/>
      <c r="I160" s="98"/>
    </row>
    <row r="161" spans="1:9" ht="12.75" customHeight="1">
      <c r="A161" s="51"/>
      <c r="B161" s="23" t="s">
        <v>46</v>
      </c>
      <c r="F161" s="101">
        <v>26.6</v>
      </c>
      <c r="G161" s="101">
        <v>22.5</v>
      </c>
      <c r="H161" s="101">
        <v>66.3</v>
      </c>
      <c r="I161" s="101">
        <v>65.1</v>
      </c>
    </row>
    <row r="162" spans="1:9" ht="12.75" customHeight="1">
      <c r="A162" s="51"/>
      <c r="F162" s="98"/>
      <c r="G162" s="98"/>
      <c r="H162" s="98"/>
      <c r="I162" s="98"/>
    </row>
    <row r="163" spans="1:9" ht="12.75" customHeight="1">
      <c r="A163" s="51"/>
      <c r="B163" s="23" t="s">
        <v>73</v>
      </c>
      <c r="F163" s="101">
        <v>1.1</v>
      </c>
      <c r="G163" s="98">
        <v>2.1</v>
      </c>
      <c r="H163" s="101">
        <v>4.3</v>
      </c>
      <c r="I163" s="98">
        <v>6.5</v>
      </c>
    </row>
    <row r="164" spans="1:2" ht="12.75">
      <c r="A164" s="51"/>
      <c r="B164" s="25"/>
    </row>
    <row r="165" spans="1:9" ht="12.75" customHeight="1">
      <c r="A165" s="51"/>
      <c r="B165" s="147" t="s">
        <v>324</v>
      </c>
      <c r="C165" s="147"/>
      <c r="D165" s="147"/>
      <c r="E165" s="147"/>
      <c r="F165" s="147"/>
      <c r="G165" s="147"/>
      <c r="H165" s="147"/>
      <c r="I165" s="147"/>
    </row>
    <row r="166" spans="1:9" ht="12.75">
      <c r="A166" s="51"/>
      <c r="B166" s="147"/>
      <c r="C166" s="147"/>
      <c r="D166" s="147"/>
      <c r="E166" s="147"/>
      <c r="F166" s="147"/>
      <c r="G166" s="147"/>
      <c r="H166" s="147"/>
      <c r="I166" s="147"/>
    </row>
    <row r="167" spans="1:9" ht="12.75">
      <c r="A167" s="51"/>
      <c r="B167" s="147"/>
      <c r="C167" s="147"/>
      <c r="D167" s="147"/>
      <c r="E167" s="147"/>
      <c r="F167" s="147"/>
      <c r="G167" s="147"/>
      <c r="H167" s="147"/>
      <c r="I167" s="147"/>
    </row>
    <row r="168" spans="1:9" ht="12.75">
      <c r="A168" s="51"/>
      <c r="B168" s="147"/>
      <c r="C168" s="147"/>
      <c r="D168" s="147"/>
      <c r="E168" s="147"/>
      <c r="F168" s="147"/>
      <c r="G168" s="147"/>
      <c r="H168" s="147"/>
      <c r="I168" s="147"/>
    </row>
    <row r="169" spans="1:9" ht="12.75">
      <c r="A169" s="51"/>
      <c r="B169" s="147"/>
      <c r="C169" s="147"/>
      <c r="D169" s="147"/>
      <c r="E169" s="147"/>
      <c r="F169" s="147"/>
      <c r="G169" s="147"/>
      <c r="H169" s="147"/>
      <c r="I169" s="147"/>
    </row>
    <row r="170" spans="1:9" ht="12.75">
      <c r="A170" s="51"/>
      <c r="B170" s="147"/>
      <c r="C170" s="147"/>
      <c r="D170" s="147"/>
      <c r="E170" s="147"/>
      <c r="F170" s="147"/>
      <c r="G170" s="147"/>
      <c r="H170" s="147"/>
      <c r="I170" s="147"/>
    </row>
    <row r="171" spans="1:9" ht="12.75">
      <c r="A171" s="51"/>
      <c r="B171" s="147"/>
      <c r="C171" s="147"/>
      <c r="D171" s="147"/>
      <c r="E171" s="147"/>
      <c r="F171" s="147"/>
      <c r="G171" s="147"/>
      <c r="H171" s="147"/>
      <c r="I171" s="147"/>
    </row>
    <row r="172" spans="1:9" ht="12.75">
      <c r="A172" s="51"/>
      <c r="B172" s="92"/>
      <c r="C172" s="92"/>
      <c r="D172" s="92"/>
      <c r="E172" s="92"/>
      <c r="F172" s="92"/>
      <c r="G172" s="92"/>
      <c r="H172" s="92"/>
      <c r="I172" s="92"/>
    </row>
    <row r="173" spans="1:9" ht="12.75">
      <c r="A173" s="51"/>
      <c r="B173" s="147" t="s">
        <v>338</v>
      </c>
      <c r="C173" s="147"/>
      <c r="D173" s="147"/>
      <c r="E173" s="147"/>
      <c r="F173" s="147"/>
      <c r="G173" s="147"/>
      <c r="H173" s="147"/>
      <c r="I173" s="147"/>
    </row>
    <row r="174" spans="1:9" ht="12.75">
      <c r="A174" s="51"/>
      <c r="B174" s="147"/>
      <c r="C174" s="147"/>
      <c r="D174" s="147"/>
      <c r="E174" s="147"/>
      <c r="F174" s="147"/>
      <c r="G174" s="147"/>
      <c r="H174" s="147"/>
      <c r="I174" s="147"/>
    </row>
    <row r="175" spans="1:9" ht="12.75">
      <c r="A175" s="51"/>
      <c r="B175" s="147"/>
      <c r="C175" s="147"/>
      <c r="D175" s="147"/>
      <c r="E175" s="147"/>
      <c r="F175" s="147"/>
      <c r="G175" s="147"/>
      <c r="H175" s="147"/>
      <c r="I175" s="147"/>
    </row>
    <row r="176" spans="1:9" ht="12.75">
      <c r="A176" s="51"/>
      <c r="B176" s="92"/>
      <c r="C176" s="92"/>
      <c r="D176" s="92"/>
      <c r="E176" s="92"/>
      <c r="F176" s="92"/>
      <c r="G176" s="92"/>
      <c r="H176" s="92"/>
      <c r="I176" s="92"/>
    </row>
    <row r="177" spans="1:2" ht="12.75" customHeight="1">
      <c r="A177" s="51"/>
      <c r="B177" s="25"/>
    </row>
    <row r="178" spans="1:2" ht="12.75">
      <c r="A178" s="51" t="s">
        <v>82</v>
      </c>
      <c r="B178" s="25" t="s">
        <v>83</v>
      </c>
    </row>
    <row r="179" spans="1:9" ht="12.75" customHeight="1">
      <c r="A179" s="51"/>
      <c r="B179" s="25"/>
      <c r="I179" s="99"/>
    </row>
    <row r="180" spans="1:2" ht="12.75" customHeight="1">
      <c r="A180" s="51"/>
      <c r="B180" s="25"/>
    </row>
    <row r="181" spans="1:9" ht="12.75" customHeight="1">
      <c r="A181" s="51"/>
      <c r="B181" s="25"/>
      <c r="H181" s="99" t="s">
        <v>164</v>
      </c>
      <c r="I181" s="99" t="s">
        <v>53</v>
      </c>
    </row>
    <row r="182" spans="1:9" ht="12.75" customHeight="1">
      <c r="A182" s="51"/>
      <c r="B182" s="25"/>
      <c r="H182" s="99" t="s">
        <v>171</v>
      </c>
      <c r="I182" s="99" t="s">
        <v>167</v>
      </c>
    </row>
    <row r="183" spans="1:9" ht="12.75" customHeight="1">
      <c r="A183" s="51"/>
      <c r="B183" s="25"/>
      <c r="H183" s="99" t="s">
        <v>304</v>
      </c>
      <c r="I183" s="99" t="s">
        <v>336</v>
      </c>
    </row>
    <row r="184" spans="1:9" ht="12.75" customHeight="1">
      <c r="A184" s="51"/>
      <c r="B184" s="25"/>
      <c r="H184" s="99" t="s">
        <v>173</v>
      </c>
      <c r="I184" s="99" t="s">
        <v>173</v>
      </c>
    </row>
    <row r="185" spans="1:9" ht="12.75" customHeight="1">
      <c r="A185" s="51"/>
      <c r="B185" s="25"/>
      <c r="H185" s="99"/>
      <c r="I185" s="99"/>
    </row>
    <row r="186" spans="1:9" ht="12.75" customHeight="1">
      <c r="A186" s="51"/>
      <c r="B186" s="25" t="s">
        <v>46</v>
      </c>
      <c r="H186" s="101">
        <v>26.6</v>
      </c>
      <c r="I186" s="124">
        <v>18.1</v>
      </c>
    </row>
    <row r="187" spans="1:9" ht="12.75" customHeight="1">
      <c r="A187" s="51"/>
      <c r="B187" s="25"/>
      <c r="H187" s="98"/>
      <c r="I187" s="98"/>
    </row>
    <row r="188" spans="1:9" ht="12.75" customHeight="1">
      <c r="A188" s="51"/>
      <c r="B188" s="25" t="s">
        <v>73</v>
      </c>
      <c r="H188" s="101">
        <v>1.1</v>
      </c>
      <c r="I188" s="101">
        <v>1</v>
      </c>
    </row>
    <row r="189" spans="1:9" s="43" customFormat="1" ht="12.75">
      <c r="A189" s="41"/>
      <c r="B189" s="97"/>
      <c r="C189" s="97"/>
      <c r="D189" s="97"/>
      <c r="E189" s="97"/>
      <c r="F189" s="97"/>
      <c r="G189" s="97"/>
      <c r="H189" s="97"/>
      <c r="I189" s="97"/>
    </row>
    <row r="190" spans="1:9" s="43" customFormat="1" ht="12.75" customHeight="1">
      <c r="A190" s="41"/>
      <c r="B190" s="147" t="s">
        <v>337</v>
      </c>
      <c r="C190" s="147"/>
      <c r="D190" s="147"/>
      <c r="E190" s="147"/>
      <c r="F190" s="147"/>
      <c r="G190" s="147"/>
      <c r="H190" s="147"/>
      <c r="I190" s="147"/>
    </row>
    <row r="191" spans="1:9" s="43" customFormat="1" ht="12.75">
      <c r="A191" s="41"/>
      <c r="B191" s="147"/>
      <c r="C191" s="147"/>
      <c r="D191" s="147"/>
      <c r="E191" s="147"/>
      <c r="F191" s="147"/>
      <c r="G191" s="147"/>
      <c r="H191" s="147"/>
      <c r="I191" s="147"/>
    </row>
    <row r="192" spans="1:9" s="43" customFormat="1" ht="12.75">
      <c r="A192" s="41"/>
      <c r="B192" s="147"/>
      <c r="C192" s="147"/>
      <c r="D192" s="147"/>
      <c r="E192" s="147"/>
      <c r="F192" s="147"/>
      <c r="G192" s="147"/>
      <c r="H192" s="147"/>
      <c r="I192" s="147"/>
    </row>
    <row r="193" spans="1:9" s="43" customFormat="1" ht="12.75">
      <c r="A193" s="41"/>
      <c r="B193" s="147"/>
      <c r="C193" s="147"/>
      <c r="D193" s="147"/>
      <c r="E193" s="147"/>
      <c r="F193" s="147"/>
      <c r="G193" s="147"/>
      <c r="H193" s="147"/>
      <c r="I193" s="147"/>
    </row>
    <row r="194" spans="1:9" s="43" customFormat="1" ht="12.75">
      <c r="A194" s="41"/>
      <c r="B194" s="92"/>
      <c r="C194" s="92"/>
      <c r="D194" s="92"/>
      <c r="E194" s="92"/>
      <c r="F194" s="92"/>
      <c r="G194" s="92"/>
      <c r="H194" s="92"/>
      <c r="I194" s="92"/>
    </row>
    <row r="195" spans="1:9" s="43" customFormat="1" ht="12.75">
      <c r="A195" s="41"/>
      <c r="B195" s="23"/>
      <c r="C195" s="23"/>
      <c r="D195" s="23"/>
      <c r="E195" s="23"/>
      <c r="F195" s="23"/>
      <c r="G195" s="23"/>
      <c r="H195" s="23"/>
      <c r="I195" s="23"/>
    </row>
    <row r="196" spans="1:9" s="43" customFormat="1" ht="12.75">
      <c r="A196" s="51" t="s">
        <v>84</v>
      </c>
      <c r="B196" s="25" t="s">
        <v>96</v>
      </c>
      <c r="C196" s="23"/>
      <c r="D196" s="23"/>
      <c r="E196" s="23"/>
      <c r="F196" s="23"/>
      <c r="G196" s="23"/>
      <c r="H196" s="23"/>
      <c r="I196" s="23"/>
    </row>
    <row r="197" spans="1:9" s="43" customFormat="1" ht="12.75" customHeight="1">
      <c r="A197" s="41"/>
      <c r="B197" s="23"/>
      <c r="C197" s="23"/>
      <c r="D197" s="23"/>
      <c r="E197" s="23"/>
      <c r="F197" s="23"/>
      <c r="G197" s="23"/>
      <c r="H197" s="23"/>
      <c r="I197" s="23"/>
    </row>
    <row r="198" spans="1:9" s="43" customFormat="1" ht="12.75" customHeight="1">
      <c r="A198" s="41"/>
      <c r="B198" s="148" t="s">
        <v>325</v>
      </c>
      <c r="C198" s="148"/>
      <c r="D198" s="148"/>
      <c r="E198" s="148"/>
      <c r="F198" s="148"/>
      <c r="G198" s="148"/>
      <c r="H198" s="148"/>
      <c r="I198" s="148"/>
    </row>
    <row r="199" spans="1:9" s="43" customFormat="1" ht="12.75" customHeight="1">
      <c r="A199" s="41"/>
      <c r="B199" s="148"/>
      <c r="C199" s="148"/>
      <c r="D199" s="148"/>
      <c r="E199" s="148"/>
      <c r="F199" s="148"/>
      <c r="G199" s="148"/>
      <c r="H199" s="148"/>
      <c r="I199" s="148"/>
    </row>
    <row r="200" spans="1:9" s="43" customFormat="1" ht="12.75" customHeight="1">
      <c r="A200" s="41"/>
      <c r="B200" s="148"/>
      <c r="C200" s="148"/>
      <c r="D200" s="148"/>
      <c r="E200" s="148"/>
      <c r="F200" s="148"/>
      <c r="G200" s="148"/>
      <c r="H200" s="148"/>
      <c r="I200" s="148"/>
    </row>
    <row r="201" spans="1:9" s="43" customFormat="1" ht="12.75" customHeight="1">
      <c r="A201" s="41"/>
      <c r="B201" s="148"/>
      <c r="C201" s="148"/>
      <c r="D201" s="148"/>
      <c r="E201" s="148"/>
      <c r="F201" s="148"/>
      <c r="G201" s="148"/>
      <c r="H201" s="148"/>
      <c r="I201" s="148"/>
    </row>
    <row r="202" spans="1:9" s="43" customFormat="1" ht="12.75" customHeight="1">
      <c r="A202" s="41"/>
      <c r="B202" s="148"/>
      <c r="C202" s="148"/>
      <c r="D202" s="148"/>
      <c r="E202" s="148"/>
      <c r="F202" s="148"/>
      <c r="G202" s="148"/>
      <c r="H202" s="148"/>
      <c r="I202" s="148"/>
    </row>
    <row r="203" spans="1:9" s="43" customFormat="1" ht="12.75" customHeight="1">
      <c r="A203" s="41"/>
      <c r="B203" s="57"/>
      <c r="C203" s="57"/>
      <c r="D203" s="57"/>
      <c r="E203" s="57"/>
      <c r="F203" s="57"/>
      <c r="G203" s="57"/>
      <c r="H203" s="57"/>
      <c r="I203" s="57"/>
    </row>
    <row r="204" spans="1:9" s="43" customFormat="1" ht="12.75" customHeight="1">
      <c r="A204" s="41"/>
      <c r="B204" s="57"/>
      <c r="C204" s="57"/>
      <c r="D204" s="57"/>
      <c r="E204" s="57"/>
      <c r="F204" s="57"/>
      <c r="G204" s="57"/>
      <c r="H204" s="57"/>
      <c r="I204" s="57"/>
    </row>
    <row r="205" spans="1:2" ht="12.75">
      <c r="A205" s="41" t="s">
        <v>85</v>
      </c>
      <c r="B205" s="25" t="s">
        <v>86</v>
      </c>
    </row>
    <row r="206" spans="1:2" ht="12.75">
      <c r="A206" s="51"/>
      <c r="B206" s="25"/>
    </row>
    <row r="207" spans="1:9" ht="12.75">
      <c r="A207" s="51"/>
      <c r="B207" s="148" t="s">
        <v>207</v>
      </c>
      <c r="C207" s="148"/>
      <c r="D207" s="148"/>
      <c r="E207" s="148"/>
      <c r="F207" s="148"/>
      <c r="G207" s="148"/>
      <c r="H207" s="148"/>
      <c r="I207" s="148"/>
    </row>
    <row r="208" spans="1:9" ht="12.75">
      <c r="A208" s="51"/>
      <c r="B208" s="148"/>
      <c r="C208" s="148"/>
      <c r="D208" s="148"/>
      <c r="E208" s="148"/>
      <c r="F208" s="148"/>
      <c r="G208" s="148"/>
      <c r="H208" s="148"/>
      <c r="I208" s="148"/>
    </row>
    <row r="209" spans="2:9" ht="12.75">
      <c r="B209" s="57"/>
      <c r="C209" s="57"/>
      <c r="D209" s="57"/>
      <c r="E209" s="57"/>
      <c r="F209" s="57"/>
      <c r="G209" s="57"/>
      <c r="H209" s="57"/>
      <c r="I209" s="57"/>
    </row>
    <row r="210" spans="1:9" ht="12.75">
      <c r="A210" s="41" t="s">
        <v>87</v>
      </c>
      <c r="B210" s="72" t="s">
        <v>208</v>
      </c>
      <c r="C210" s="63"/>
      <c r="D210" s="57"/>
      <c r="E210" s="57"/>
      <c r="F210" s="57"/>
      <c r="G210" s="57"/>
      <c r="H210" s="57"/>
      <c r="I210" s="57"/>
    </row>
    <row r="211" spans="1:9" ht="12.75">
      <c r="A211" s="24"/>
      <c r="B211" s="57"/>
      <c r="C211" s="57"/>
      <c r="D211" s="57"/>
      <c r="E211" s="57"/>
      <c r="F211" s="57"/>
      <c r="G211" s="57"/>
      <c r="H211" s="57"/>
      <c r="I211" s="57"/>
    </row>
    <row r="212" spans="1:9" ht="12.75">
      <c r="A212" s="24" t="s">
        <v>209</v>
      </c>
      <c r="B212" s="120" t="s">
        <v>210</v>
      </c>
      <c r="C212" s="57"/>
      <c r="D212" s="57"/>
      <c r="E212" s="57"/>
      <c r="F212" s="57"/>
      <c r="G212" s="57"/>
      <c r="H212" s="57"/>
      <c r="I212" s="57"/>
    </row>
    <row r="213" spans="1:9" ht="12.75">
      <c r="A213" s="23"/>
      <c r="B213" s="57"/>
      <c r="C213" s="57"/>
      <c r="D213" s="57"/>
      <c r="E213" s="57"/>
      <c r="F213" s="57"/>
      <c r="G213" s="57"/>
      <c r="H213" s="57"/>
      <c r="I213" s="57"/>
    </row>
    <row r="214" spans="1:9" ht="12.75">
      <c r="A214" s="23"/>
      <c r="B214" s="148" t="s">
        <v>305</v>
      </c>
      <c r="C214" s="148"/>
      <c r="D214" s="148"/>
      <c r="E214" s="148"/>
      <c r="F214" s="148"/>
      <c r="G214" s="148"/>
      <c r="H214" s="148"/>
      <c r="I214" s="148"/>
    </row>
    <row r="215" spans="1:9" ht="12.75">
      <c r="A215" s="23"/>
      <c r="B215" s="148"/>
      <c r="C215" s="148"/>
      <c r="D215" s="148"/>
      <c r="E215" s="148"/>
      <c r="F215" s="148"/>
      <c r="G215" s="148"/>
      <c r="H215" s="148"/>
      <c r="I215" s="148"/>
    </row>
    <row r="216" spans="1:9" ht="12.75">
      <c r="A216" s="23"/>
      <c r="B216" s="57"/>
      <c r="C216" s="57"/>
      <c r="D216" s="57"/>
      <c r="E216" s="57"/>
      <c r="F216" s="57"/>
      <c r="G216" s="57"/>
      <c r="H216" s="57"/>
      <c r="I216" s="57"/>
    </row>
    <row r="217" spans="1:9" ht="12.75">
      <c r="A217" s="24" t="s">
        <v>211</v>
      </c>
      <c r="B217" s="120" t="s">
        <v>212</v>
      </c>
      <c r="C217" s="57"/>
      <c r="D217" s="57"/>
      <c r="E217" s="57"/>
      <c r="F217" s="57"/>
      <c r="G217" s="57"/>
      <c r="H217" s="57"/>
      <c r="I217" s="57"/>
    </row>
    <row r="218" spans="1:9" ht="12.75">
      <c r="A218" s="24"/>
      <c r="B218" s="57"/>
      <c r="C218" s="57"/>
      <c r="D218" s="57"/>
      <c r="E218" s="57"/>
      <c r="F218" s="57"/>
      <c r="G218" s="57"/>
      <c r="H218" s="57"/>
      <c r="I218" s="57"/>
    </row>
    <row r="219" spans="1:9" ht="12.75">
      <c r="A219" s="51"/>
      <c r="B219" s="148" t="s">
        <v>306</v>
      </c>
      <c r="C219" s="148"/>
      <c r="D219" s="148"/>
      <c r="E219" s="148"/>
      <c r="F219" s="148"/>
      <c r="G219" s="148"/>
      <c r="H219" s="148"/>
      <c r="I219" s="148"/>
    </row>
    <row r="220" spans="1:9" ht="12.75">
      <c r="A220" s="51"/>
      <c r="B220" s="148"/>
      <c r="C220" s="148"/>
      <c r="D220" s="148"/>
      <c r="E220" s="148"/>
      <c r="F220" s="148"/>
      <c r="G220" s="148"/>
      <c r="H220" s="148"/>
      <c r="I220" s="148"/>
    </row>
    <row r="221" spans="1:9" ht="12.75">
      <c r="A221" s="51"/>
      <c r="B221" s="148"/>
      <c r="C221" s="148"/>
      <c r="D221" s="148"/>
      <c r="E221" s="148"/>
      <c r="F221" s="148"/>
      <c r="G221" s="148"/>
      <c r="H221" s="148"/>
      <c r="I221" s="148"/>
    </row>
    <row r="222" spans="1:9" ht="12.75">
      <c r="A222" s="51"/>
      <c r="B222" s="57"/>
      <c r="C222" s="57"/>
      <c r="D222" s="57"/>
      <c r="E222" s="57"/>
      <c r="F222" s="57"/>
      <c r="G222" s="57"/>
      <c r="H222" s="57"/>
      <c r="I222" s="57"/>
    </row>
    <row r="223" spans="1:9" ht="12.75">
      <c r="A223" s="51"/>
      <c r="B223" s="57"/>
      <c r="C223" s="57"/>
      <c r="D223" s="57"/>
      <c r="E223" s="57"/>
      <c r="F223" s="73" t="s">
        <v>142</v>
      </c>
      <c r="G223" s="73" t="s">
        <v>29</v>
      </c>
      <c r="H223" s="73" t="s">
        <v>30</v>
      </c>
      <c r="I223" s="57"/>
    </row>
    <row r="224" spans="2:9" ht="12.75">
      <c r="B224" s="57"/>
      <c r="C224" s="57"/>
      <c r="D224" s="57"/>
      <c r="E224" s="57"/>
      <c r="F224" s="73" t="s">
        <v>69</v>
      </c>
      <c r="G224" s="73" t="s">
        <v>2</v>
      </c>
      <c r="H224" s="73" t="s">
        <v>130</v>
      </c>
      <c r="I224" s="57"/>
    </row>
    <row r="225" spans="2:9" ht="12.75">
      <c r="B225" s="46"/>
      <c r="C225" s="46"/>
      <c r="D225" s="46"/>
      <c r="E225" s="46"/>
      <c r="F225" s="74" t="s">
        <v>42</v>
      </c>
      <c r="G225" s="74" t="s">
        <v>42</v>
      </c>
      <c r="H225" s="74" t="s">
        <v>42</v>
      </c>
      <c r="I225" s="46"/>
    </row>
    <row r="226" spans="2:9" ht="12.75">
      <c r="B226" s="46"/>
      <c r="C226" s="46"/>
      <c r="D226" s="46"/>
      <c r="E226" s="46"/>
      <c r="F226" s="71"/>
      <c r="G226" s="71"/>
      <c r="H226" s="71"/>
      <c r="I226" s="46"/>
    </row>
    <row r="227" spans="2:9" ht="12.75">
      <c r="B227" s="63" t="s">
        <v>104</v>
      </c>
      <c r="C227" s="46"/>
      <c r="D227" s="46"/>
      <c r="E227" s="46"/>
      <c r="F227" s="76">
        <v>5000</v>
      </c>
      <c r="G227" s="76">
        <v>4996</v>
      </c>
      <c r="H227" s="76">
        <f>+F227-G227</f>
        <v>4</v>
      </c>
      <c r="I227" s="46"/>
    </row>
    <row r="228" spans="2:9" ht="12.75">
      <c r="B228" s="63" t="s">
        <v>105</v>
      </c>
      <c r="C228" s="46"/>
      <c r="D228" s="46"/>
      <c r="E228" s="46"/>
      <c r="F228" s="76">
        <v>3000</v>
      </c>
      <c r="G228" s="76">
        <v>3000</v>
      </c>
      <c r="H228" s="76">
        <v>0</v>
      </c>
      <c r="I228" s="46"/>
    </row>
    <row r="229" spans="2:9" ht="12.75">
      <c r="B229" s="63" t="s">
        <v>31</v>
      </c>
      <c r="C229" s="57"/>
      <c r="D229" s="57"/>
      <c r="E229" s="57"/>
      <c r="F229" s="66">
        <v>8000</v>
      </c>
      <c r="G229" s="66">
        <v>8000</v>
      </c>
      <c r="H229" s="67">
        <f>+F229-G229</f>
        <v>0</v>
      </c>
      <c r="I229" s="57"/>
    </row>
    <row r="230" spans="2:9" ht="12.75">
      <c r="B230" s="63" t="s">
        <v>70</v>
      </c>
      <c r="C230" s="57"/>
      <c r="D230" s="57"/>
      <c r="E230" s="57"/>
      <c r="F230" s="66">
        <v>4667</v>
      </c>
      <c r="G230" s="66">
        <v>4667</v>
      </c>
      <c r="H230" s="67">
        <f>+F230-G230</f>
        <v>0</v>
      </c>
      <c r="I230" s="57"/>
    </row>
    <row r="231" spans="2:9" ht="12.75">
      <c r="B231" s="63" t="s">
        <v>19</v>
      </c>
      <c r="C231" s="57"/>
      <c r="D231" s="57"/>
      <c r="E231" s="57"/>
      <c r="F231" s="66">
        <v>1600</v>
      </c>
      <c r="G231" s="66">
        <v>1600</v>
      </c>
      <c r="H231" s="67">
        <f>+F231-G231</f>
        <v>0</v>
      </c>
      <c r="I231" s="57"/>
    </row>
    <row r="232" spans="2:9" ht="13.5" thickBot="1">
      <c r="B232" s="57"/>
      <c r="C232" s="57"/>
      <c r="D232" s="57"/>
      <c r="E232" s="57"/>
      <c r="F232" s="77">
        <f>SUM(F227:F231)</f>
        <v>22267</v>
      </c>
      <c r="G232" s="102">
        <f>SUM(G227:G231)</f>
        <v>22263</v>
      </c>
      <c r="H232" s="102">
        <f>SUM(H227:H231)</f>
        <v>4</v>
      </c>
      <c r="I232" s="57"/>
    </row>
    <row r="233" spans="2:9" ht="13.5" thickTop="1">
      <c r="B233" s="57"/>
      <c r="C233" s="57"/>
      <c r="D233" s="57"/>
      <c r="E233" s="57"/>
      <c r="F233" s="89"/>
      <c r="G233" s="68"/>
      <c r="H233" s="68"/>
      <c r="I233" s="57"/>
    </row>
    <row r="234" spans="2:9" ht="12.75">
      <c r="B234" s="148" t="s">
        <v>284</v>
      </c>
      <c r="C234" s="148"/>
      <c r="D234" s="148"/>
      <c r="E234" s="148"/>
      <c r="F234" s="148"/>
      <c r="G234" s="148"/>
      <c r="H234" s="148"/>
      <c r="I234" s="148"/>
    </row>
    <row r="235" spans="2:9" ht="12.75">
      <c r="B235" s="148"/>
      <c r="C235" s="148"/>
      <c r="D235" s="148"/>
      <c r="E235" s="148"/>
      <c r="F235" s="148"/>
      <c r="G235" s="148"/>
      <c r="H235" s="148"/>
      <c r="I235" s="148"/>
    </row>
    <row r="236" spans="1:9" ht="12.75">
      <c r="A236" s="23"/>
      <c r="B236" s="57"/>
      <c r="C236" s="57"/>
      <c r="D236" s="57"/>
      <c r="E236" s="57"/>
      <c r="F236" s="57"/>
      <c r="G236" s="57"/>
      <c r="H236" s="57"/>
      <c r="I236" s="57"/>
    </row>
    <row r="237" spans="1:9" ht="12.75">
      <c r="A237" s="41" t="s">
        <v>88</v>
      </c>
      <c r="B237" s="25" t="s">
        <v>41</v>
      </c>
      <c r="I237" s="24" t="s">
        <v>287</v>
      </c>
    </row>
    <row r="238" spans="1:9" ht="12.75">
      <c r="A238" s="23"/>
      <c r="E238" s="24"/>
      <c r="F238" s="24" t="s">
        <v>56</v>
      </c>
      <c r="G238" s="24" t="s">
        <v>57</v>
      </c>
      <c r="H238" s="24" t="s">
        <v>285</v>
      </c>
      <c r="I238" s="33" t="s">
        <v>58</v>
      </c>
    </row>
    <row r="239" spans="5:9" ht="12.75">
      <c r="E239" s="37"/>
      <c r="F239" s="33" t="s">
        <v>288</v>
      </c>
      <c r="G239" s="133" t="s">
        <v>288</v>
      </c>
      <c r="H239" s="33" t="s">
        <v>286</v>
      </c>
      <c r="I239" s="24" t="s">
        <v>145</v>
      </c>
    </row>
    <row r="240" spans="5:9" ht="12.75">
      <c r="E240" s="37"/>
      <c r="F240" s="33" t="s">
        <v>290</v>
      </c>
      <c r="G240" s="24" t="s">
        <v>291</v>
      </c>
      <c r="H240" s="33" t="s">
        <v>290</v>
      </c>
      <c r="I240" s="33" t="s">
        <v>291</v>
      </c>
    </row>
    <row r="241" spans="5:9" ht="12.75">
      <c r="E241" s="37"/>
      <c r="F241" s="24" t="s">
        <v>42</v>
      </c>
      <c r="G241" s="24" t="s">
        <v>42</v>
      </c>
      <c r="H241" s="24" t="s">
        <v>42</v>
      </c>
      <c r="I241" s="24" t="s">
        <v>42</v>
      </c>
    </row>
    <row r="242" spans="5:8" ht="12.75">
      <c r="E242" s="37"/>
      <c r="F242" s="24"/>
      <c r="H242" s="24"/>
    </row>
    <row r="243" spans="2:5" ht="12.75">
      <c r="B243" s="23" t="s">
        <v>41</v>
      </c>
      <c r="E243" s="43"/>
    </row>
    <row r="244" spans="2:9" ht="12.75">
      <c r="B244" s="26" t="s">
        <v>273</v>
      </c>
      <c r="E244" s="43"/>
      <c r="F244" s="2">
        <v>215</v>
      </c>
      <c r="G244" s="2">
        <v>222</v>
      </c>
      <c r="H244" s="2">
        <v>771</v>
      </c>
      <c r="I244" s="2">
        <v>1217</v>
      </c>
    </row>
    <row r="245" spans="2:9" ht="12.75">
      <c r="B245" s="26" t="s">
        <v>274</v>
      </c>
      <c r="E245" s="43"/>
      <c r="F245" s="135">
        <v>0</v>
      </c>
      <c r="G245" s="31">
        <v>0</v>
      </c>
      <c r="H245" s="31">
        <v>0</v>
      </c>
      <c r="I245" s="31">
        <v>37</v>
      </c>
    </row>
    <row r="246" spans="2:9" ht="12.75">
      <c r="B246" s="26"/>
      <c r="E246" s="43"/>
      <c r="F246" s="138">
        <f>+F244+F245</f>
        <v>215</v>
      </c>
      <c r="G246" s="2">
        <f>+G245+G244</f>
        <v>222</v>
      </c>
      <c r="H246" s="2">
        <f>+H244+H245</f>
        <v>771</v>
      </c>
      <c r="I246" s="2">
        <f>+I245+I244</f>
        <v>1254</v>
      </c>
    </row>
    <row r="247" spans="2:9" ht="12.75">
      <c r="B247" s="23" t="s">
        <v>275</v>
      </c>
      <c r="E247" s="3"/>
      <c r="F247" s="2"/>
      <c r="G247" s="2"/>
      <c r="H247" s="2"/>
      <c r="I247" s="2"/>
    </row>
    <row r="248" spans="2:9" ht="12.75">
      <c r="B248" s="26" t="s">
        <v>276</v>
      </c>
      <c r="E248" s="3"/>
      <c r="F248" s="2"/>
      <c r="G248" s="2"/>
      <c r="H248" s="2"/>
      <c r="I248" s="2"/>
    </row>
    <row r="249" spans="2:9" ht="12.75">
      <c r="B249" s="23" t="s">
        <v>277</v>
      </c>
      <c r="E249" s="3"/>
      <c r="F249" s="2">
        <v>86</v>
      </c>
      <c r="G249" s="2">
        <v>85</v>
      </c>
      <c r="H249" s="2">
        <v>245</v>
      </c>
      <c r="I249" s="2">
        <v>200</v>
      </c>
    </row>
    <row r="250" spans="2:9" ht="13.5" thickBot="1">
      <c r="B250" s="26"/>
      <c r="E250" s="3"/>
      <c r="F250" s="127">
        <f>SUM(F246:F249)</f>
        <v>301</v>
      </c>
      <c r="G250" s="127">
        <f>+G246+G249</f>
        <v>307</v>
      </c>
      <c r="H250" s="127">
        <f>+H246+H249</f>
        <v>1016</v>
      </c>
      <c r="I250" s="127">
        <f>+I246+I249</f>
        <v>1454</v>
      </c>
    </row>
    <row r="251" spans="5:8" ht="13.5" thickTop="1">
      <c r="E251" s="3"/>
      <c r="G251" s="3"/>
      <c r="H251" s="27"/>
    </row>
    <row r="252" spans="2:9" ht="12.75">
      <c r="B252" s="150" t="s">
        <v>307</v>
      </c>
      <c r="C252" s="150"/>
      <c r="D252" s="150"/>
      <c r="E252" s="150"/>
      <c r="F252" s="150"/>
      <c r="G252" s="150"/>
      <c r="H252" s="150"/>
      <c r="I252" s="150"/>
    </row>
    <row r="253" spans="1:9" ht="12.75">
      <c r="A253" s="51"/>
      <c r="B253" s="150"/>
      <c r="C253" s="150"/>
      <c r="D253" s="150"/>
      <c r="E253" s="150"/>
      <c r="F253" s="150"/>
      <c r="G253" s="150"/>
      <c r="H253" s="150"/>
      <c r="I253" s="150"/>
    </row>
    <row r="254" spans="1:9" ht="15" customHeight="1">
      <c r="A254" s="51"/>
      <c r="B254" s="62"/>
      <c r="C254" s="62"/>
      <c r="D254" s="62"/>
      <c r="E254" s="62"/>
      <c r="F254" s="62"/>
      <c r="G254" s="62"/>
      <c r="H254" s="62"/>
      <c r="I254" s="62"/>
    </row>
    <row r="255" spans="1:8" ht="15" customHeight="1">
      <c r="A255" s="23"/>
      <c r="E255" s="42"/>
      <c r="F255" s="27"/>
      <c r="G255" s="42"/>
      <c r="H255" s="42"/>
    </row>
    <row r="256" spans="1:2" ht="12.75">
      <c r="A256" s="41" t="s">
        <v>89</v>
      </c>
      <c r="B256" s="25" t="s">
        <v>75</v>
      </c>
    </row>
    <row r="257" ht="12.75">
      <c r="B257" s="25"/>
    </row>
    <row r="258" spans="1:2" ht="12.75">
      <c r="A258" s="51"/>
      <c r="B258" s="23" t="s">
        <v>308</v>
      </c>
    </row>
    <row r="259" ht="12.75">
      <c r="A259" s="51"/>
    </row>
    <row r="261" spans="1:2" ht="12.75">
      <c r="A261" s="41" t="s">
        <v>90</v>
      </c>
      <c r="B261" s="25" t="s">
        <v>68</v>
      </c>
    </row>
    <row r="262" spans="1:2" ht="12.75">
      <c r="A262" s="51"/>
      <c r="B262" s="25"/>
    </row>
    <row r="263" ht="12.75">
      <c r="B263" s="23" t="s">
        <v>309</v>
      </c>
    </row>
    <row r="265" ht="12.75">
      <c r="B265" s="23" t="s">
        <v>23</v>
      </c>
    </row>
    <row r="266" ht="12.75" customHeight="1" hidden="1">
      <c r="A266" s="51"/>
    </row>
    <row r="267" spans="1:10" ht="12.75" customHeight="1" hidden="1">
      <c r="A267" s="51"/>
      <c r="B267" s="148" t="s">
        <v>20</v>
      </c>
      <c r="C267" s="148"/>
      <c r="D267" s="148"/>
      <c r="E267" s="148"/>
      <c r="F267" s="148"/>
      <c r="G267" s="148"/>
      <c r="H267" s="148"/>
      <c r="I267" s="148"/>
      <c r="J267" s="46"/>
    </row>
    <row r="268" spans="2:10" ht="12.75" hidden="1">
      <c r="B268" s="148"/>
      <c r="C268" s="148"/>
      <c r="D268" s="148"/>
      <c r="E268" s="148"/>
      <c r="F268" s="148"/>
      <c r="G268" s="148"/>
      <c r="H268" s="148"/>
      <c r="I268" s="148"/>
      <c r="J268" s="46"/>
    </row>
    <row r="269" spans="2:10" ht="12.75" hidden="1">
      <c r="B269" s="148"/>
      <c r="C269" s="148"/>
      <c r="D269" s="148"/>
      <c r="E269" s="148"/>
      <c r="F269" s="148"/>
      <c r="G269" s="148"/>
      <c r="H269" s="148"/>
      <c r="I269" s="148"/>
      <c r="J269" s="46"/>
    </row>
    <row r="270" spans="2:10" ht="12.75" hidden="1">
      <c r="B270" s="148"/>
      <c r="C270" s="148"/>
      <c r="D270" s="148"/>
      <c r="E270" s="148"/>
      <c r="F270" s="148"/>
      <c r="G270" s="148"/>
      <c r="H270" s="148"/>
      <c r="I270" s="148"/>
      <c r="J270" s="46"/>
    </row>
    <row r="271" spans="2:9" ht="12.75" hidden="1">
      <c r="B271" s="63" t="s">
        <v>16</v>
      </c>
      <c r="C271" s="57"/>
      <c r="D271" s="57"/>
      <c r="E271" s="57"/>
      <c r="F271" s="57"/>
      <c r="G271" s="57"/>
      <c r="H271" s="57"/>
      <c r="I271" s="57"/>
    </row>
    <row r="272" ht="11.25" customHeight="1" hidden="1"/>
    <row r="273" ht="11.25" customHeight="1" hidden="1"/>
    <row r="274" spans="2:9" ht="12.75" hidden="1">
      <c r="B274" s="149" t="s">
        <v>103</v>
      </c>
      <c r="C274" s="149"/>
      <c r="D274" s="149"/>
      <c r="E274" s="149"/>
      <c r="F274" s="149"/>
      <c r="G274" s="149"/>
      <c r="H274" s="149"/>
      <c r="I274" s="149"/>
    </row>
    <row r="275" spans="2:9" ht="12.75" hidden="1">
      <c r="B275" s="149"/>
      <c r="C275" s="149"/>
      <c r="D275" s="149"/>
      <c r="E275" s="149"/>
      <c r="F275" s="149"/>
      <c r="G275" s="149"/>
      <c r="H275" s="149"/>
      <c r="I275" s="149"/>
    </row>
    <row r="276" spans="7:8" ht="12.75" hidden="1">
      <c r="G276" s="24" t="s">
        <v>42</v>
      </c>
      <c r="H276" s="24"/>
    </row>
    <row r="277" spans="2:5" ht="12.75" hidden="1">
      <c r="B277" s="47" t="s">
        <v>69</v>
      </c>
      <c r="E277" s="47"/>
    </row>
    <row r="278" spans="2:8" ht="12.75" hidden="1">
      <c r="B278" s="23" t="s">
        <v>104</v>
      </c>
      <c r="G278" s="27">
        <v>5000</v>
      </c>
      <c r="H278" s="27"/>
    </row>
    <row r="279" spans="2:8" ht="12.75" hidden="1">
      <c r="B279" s="23" t="s">
        <v>105</v>
      </c>
      <c r="G279" s="27">
        <v>3000</v>
      </c>
      <c r="H279" s="27"/>
    </row>
    <row r="280" spans="2:8" ht="12.75" hidden="1">
      <c r="B280" s="23" t="s">
        <v>106</v>
      </c>
      <c r="G280" s="27">
        <v>8000</v>
      </c>
      <c r="H280" s="27"/>
    </row>
    <row r="281" spans="2:8" ht="12.75" hidden="1">
      <c r="B281" s="23" t="s">
        <v>70</v>
      </c>
      <c r="G281" s="27">
        <v>4667</v>
      </c>
      <c r="H281" s="27"/>
    </row>
    <row r="282" spans="2:8" ht="12.75" hidden="1">
      <c r="B282" s="23" t="s">
        <v>19</v>
      </c>
      <c r="G282" s="27">
        <v>1600</v>
      </c>
      <c r="H282" s="27"/>
    </row>
    <row r="283" spans="7:8" ht="13.5" hidden="1" thickBot="1">
      <c r="G283" s="28">
        <f>SUM(G278:G282)</f>
        <v>22267</v>
      </c>
      <c r="H283" s="42"/>
    </row>
    <row r="284" spans="2:8" ht="12.75" hidden="1">
      <c r="B284" s="23" t="s">
        <v>18</v>
      </c>
      <c r="G284" s="42"/>
      <c r="H284" s="42"/>
    </row>
    <row r="285" ht="12.75" hidden="1"/>
    <row r="286" ht="12.75" hidden="1"/>
    <row r="287" ht="12.75" hidden="1"/>
    <row r="288" ht="12.75" hidden="1"/>
    <row r="289" spans="1:5" ht="12.75" hidden="1">
      <c r="A289" s="41" t="s">
        <v>91</v>
      </c>
      <c r="B289" s="25" t="s">
        <v>71</v>
      </c>
      <c r="E289" s="23" t="s">
        <v>97</v>
      </c>
    </row>
    <row r="290" spans="1:8" ht="12.75">
      <c r="A290" s="41" t="s">
        <v>91</v>
      </c>
      <c r="B290" s="44" t="s">
        <v>71</v>
      </c>
      <c r="C290" s="43"/>
      <c r="D290" s="43"/>
      <c r="E290" s="43"/>
      <c r="F290" s="43"/>
      <c r="G290" s="45"/>
      <c r="H290" s="33"/>
    </row>
    <row r="291" spans="1:8" ht="12.75">
      <c r="A291" s="23"/>
      <c r="B291" s="43"/>
      <c r="C291" s="43"/>
      <c r="D291" s="43"/>
      <c r="E291" s="43"/>
      <c r="F291" s="43"/>
      <c r="G291" s="45"/>
      <c r="H291" s="33"/>
    </row>
    <row r="292" spans="2:8" ht="12.75">
      <c r="B292" s="43" t="s">
        <v>310</v>
      </c>
      <c r="C292" s="43"/>
      <c r="D292" s="43"/>
      <c r="E292" s="43"/>
      <c r="F292" s="43"/>
      <c r="G292" s="59"/>
      <c r="H292" s="33"/>
    </row>
    <row r="293" spans="2:9" ht="12.75">
      <c r="B293" s="43"/>
      <c r="C293" s="43"/>
      <c r="D293" s="43"/>
      <c r="E293" s="43"/>
      <c r="F293" s="43"/>
      <c r="G293" s="78" t="s">
        <v>108</v>
      </c>
      <c r="H293" s="24" t="s">
        <v>109</v>
      </c>
      <c r="I293" s="24" t="s">
        <v>48</v>
      </c>
    </row>
    <row r="294" spans="2:9" ht="12.75">
      <c r="B294" s="43"/>
      <c r="C294" s="43"/>
      <c r="D294" s="43"/>
      <c r="E294" s="43"/>
      <c r="F294" s="58"/>
      <c r="G294" s="37" t="s">
        <v>42</v>
      </c>
      <c r="H294" s="24" t="s">
        <v>42</v>
      </c>
      <c r="I294" s="24" t="s">
        <v>42</v>
      </c>
    </row>
    <row r="295" spans="2:8" ht="13.5">
      <c r="B295" s="64" t="s">
        <v>107</v>
      </c>
      <c r="C295" s="43"/>
      <c r="D295" s="43"/>
      <c r="E295" s="43"/>
      <c r="F295" s="43"/>
      <c r="G295" s="37"/>
      <c r="H295" s="24"/>
    </row>
    <row r="296" spans="2:8" ht="13.5">
      <c r="B296" s="64"/>
      <c r="C296" s="43"/>
      <c r="D296" s="43"/>
      <c r="E296" s="43"/>
      <c r="F296" s="43"/>
      <c r="G296" s="37"/>
      <c r="H296" s="24"/>
    </row>
    <row r="297" spans="2:9" ht="12.75">
      <c r="B297" s="43" t="s">
        <v>251</v>
      </c>
      <c r="C297" s="43"/>
      <c r="D297" s="43"/>
      <c r="E297" s="43"/>
      <c r="F297" s="43"/>
      <c r="G297" s="125">
        <v>576</v>
      </c>
      <c r="H297" s="105">
        <v>0</v>
      </c>
      <c r="I297" s="52">
        <f>+G297+H297</f>
        <v>576</v>
      </c>
    </row>
    <row r="298" spans="2:9" ht="12.75">
      <c r="B298" s="43" t="s">
        <v>316</v>
      </c>
      <c r="C298" s="43"/>
      <c r="D298" s="43"/>
      <c r="E298" s="43"/>
      <c r="F298" s="43"/>
      <c r="G298" s="125">
        <v>278</v>
      </c>
      <c r="H298" s="105">
        <v>0</v>
      </c>
      <c r="I298" s="52">
        <f>+G298+H298</f>
        <v>278</v>
      </c>
    </row>
    <row r="299" spans="2:9" ht="12.75">
      <c r="B299" s="43" t="s">
        <v>1</v>
      </c>
      <c r="C299" s="43"/>
      <c r="D299" s="43"/>
      <c r="E299" s="43"/>
      <c r="F299" s="43"/>
      <c r="G299" s="1">
        <v>399</v>
      </c>
      <c r="H299" s="38">
        <v>4983</v>
      </c>
      <c r="I299" s="52">
        <f>+G299+H299</f>
        <v>5382</v>
      </c>
    </row>
    <row r="300" spans="2:9" ht="12.75">
      <c r="B300" s="43" t="s">
        <v>123</v>
      </c>
      <c r="C300" s="43"/>
      <c r="D300" s="43"/>
      <c r="E300" s="43"/>
      <c r="F300" s="43"/>
      <c r="G300" s="1">
        <v>874</v>
      </c>
      <c r="H300" s="38">
        <v>1420</v>
      </c>
      <c r="I300" s="52">
        <f>+G300+H300</f>
        <v>2294</v>
      </c>
    </row>
    <row r="301" spans="2:9" ht="13.5" thickBot="1">
      <c r="B301" s="43"/>
      <c r="C301" s="43"/>
      <c r="D301" s="43"/>
      <c r="E301" s="43"/>
      <c r="F301" s="43"/>
      <c r="G301" s="40">
        <f>SUM(G297:G300)</f>
        <v>2127</v>
      </c>
      <c r="H301" s="79">
        <f>SUM(H297:H300)</f>
        <v>6403</v>
      </c>
      <c r="I301" s="60">
        <f>SUM(I297:I300)</f>
        <v>8530</v>
      </c>
    </row>
    <row r="302" spans="2:8" ht="13.5" thickTop="1">
      <c r="B302" s="43"/>
      <c r="C302" s="43"/>
      <c r="D302" s="43"/>
      <c r="E302" s="43"/>
      <c r="F302" s="43"/>
      <c r="G302" s="45"/>
      <c r="H302" s="33"/>
    </row>
    <row r="303" spans="2:8" ht="12.75">
      <c r="B303" s="43" t="s">
        <v>27</v>
      </c>
      <c r="C303" s="43"/>
      <c r="D303" s="43"/>
      <c r="E303" s="43"/>
      <c r="F303" s="43"/>
      <c r="G303" s="45"/>
      <c r="H303" s="33"/>
    </row>
    <row r="304" spans="2:8" ht="12.75">
      <c r="B304" s="43"/>
      <c r="C304" s="43"/>
      <c r="D304" s="43"/>
      <c r="E304" s="43"/>
      <c r="F304" s="43"/>
      <c r="G304" s="45"/>
      <c r="H304" s="33"/>
    </row>
    <row r="305" spans="1:8" ht="12" customHeight="1">
      <c r="A305" s="23"/>
      <c r="B305" s="43"/>
      <c r="C305" s="43"/>
      <c r="D305" s="43"/>
      <c r="E305" s="43"/>
      <c r="F305" s="43"/>
      <c r="G305" s="45"/>
      <c r="H305" s="33"/>
    </row>
    <row r="306" spans="1:4" ht="12.75">
      <c r="A306" s="41" t="s">
        <v>92</v>
      </c>
      <c r="B306" s="44" t="s">
        <v>72</v>
      </c>
      <c r="C306" s="43"/>
      <c r="D306" s="43"/>
    </row>
    <row r="307" spans="2:4" ht="12.75">
      <c r="B307" s="44"/>
      <c r="C307" s="43"/>
      <c r="D307" s="43"/>
    </row>
    <row r="308" spans="2:9" ht="12.75">
      <c r="B308" s="146" t="s">
        <v>320</v>
      </c>
      <c r="C308" s="146"/>
      <c r="D308" s="146"/>
      <c r="E308" s="146"/>
      <c r="F308" s="146"/>
      <c r="G308" s="146"/>
      <c r="H308" s="146"/>
      <c r="I308" s="146"/>
    </row>
    <row r="309" spans="2:9" ht="12.75">
      <c r="B309" s="146"/>
      <c r="C309" s="146"/>
      <c r="D309" s="146"/>
      <c r="E309" s="146"/>
      <c r="F309" s="146"/>
      <c r="G309" s="146"/>
      <c r="H309" s="146"/>
      <c r="I309" s="146"/>
    </row>
    <row r="310" spans="2:9" ht="12.75">
      <c r="B310" s="146"/>
      <c r="C310" s="146"/>
      <c r="D310" s="146"/>
      <c r="E310" s="146"/>
      <c r="F310" s="146"/>
      <c r="G310" s="146"/>
      <c r="H310" s="146"/>
      <c r="I310" s="146"/>
    </row>
    <row r="311" spans="1:9" ht="12.75">
      <c r="A311" s="51"/>
      <c r="B311" s="146"/>
      <c r="C311" s="146"/>
      <c r="D311" s="146"/>
      <c r="E311" s="146"/>
      <c r="F311" s="146"/>
      <c r="G311" s="146"/>
      <c r="H311" s="146"/>
      <c r="I311" s="146"/>
    </row>
    <row r="312" spans="1:4" ht="15" customHeight="1">
      <c r="A312" s="51"/>
      <c r="B312" s="43"/>
      <c r="C312" s="43"/>
      <c r="D312" s="43"/>
    </row>
    <row r="313" spans="1:9" ht="12.75">
      <c r="A313" s="51"/>
      <c r="B313" s="146" t="s">
        <v>323</v>
      </c>
      <c r="C313" s="146"/>
      <c r="D313" s="146"/>
      <c r="E313" s="146"/>
      <c r="F313" s="146"/>
      <c r="G313" s="146"/>
      <c r="H313" s="146"/>
      <c r="I313" s="146"/>
    </row>
    <row r="314" spans="1:9" ht="12.75">
      <c r="A314" s="51"/>
      <c r="B314" s="146"/>
      <c r="C314" s="146"/>
      <c r="D314" s="146"/>
      <c r="E314" s="146"/>
      <c r="F314" s="146"/>
      <c r="G314" s="146"/>
      <c r="H314" s="146"/>
      <c r="I314" s="146"/>
    </row>
    <row r="315" spans="1:9" ht="12.75">
      <c r="A315" s="51"/>
      <c r="B315" s="146"/>
      <c r="C315" s="146"/>
      <c r="D315" s="146"/>
      <c r="E315" s="146"/>
      <c r="F315" s="146"/>
      <c r="G315" s="146"/>
      <c r="H315" s="146"/>
      <c r="I315" s="146"/>
    </row>
    <row r="316" spans="1:9" ht="12.75">
      <c r="A316" s="51"/>
      <c r="B316" s="70"/>
      <c r="C316" s="70"/>
      <c r="D316" s="70"/>
      <c r="E316" s="70"/>
      <c r="F316" s="70"/>
      <c r="G316" s="70"/>
      <c r="H316" s="70"/>
      <c r="I316" s="70"/>
    </row>
    <row r="317" spans="1:9" ht="12.75">
      <c r="A317" s="51"/>
      <c r="B317" s="146" t="s">
        <v>149</v>
      </c>
      <c r="C317" s="146"/>
      <c r="D317" s="146"/>
      <c r="E317" s="146"/>
      <c r="F317" s="146"/>
      <c r="G317" s="146"/>
      <c r="H317" s="146"/>
      <c r="I317" s="146"/>
    </row>
    <row r="318" spans="1:9" ht="12.75">
      <c r="A318" s="51"/>
      <c r="B318" s="146"/>
      <c r="C318" s="146"/>
      <c r="D318" s="146"/>
      <c r="E318" s="146"/>
      <c r="F318" s="146"/>
      <c r="G318" s="146"/>
      <c r="H318" s="146"/>
      <c r="I318" s="146"/>
    </row>
    <row r="319" spans="1:9" ht="12.75">
      <c r="A319" s="51"/>
      <c r="B319" s="146"/>
      <c r="C319" s="146"/>
      <c r="D319" s="146"/>
      <c r="E319" s="146"/>
      <c r="F319" s="146"/>
      <c r="G319" s="146"/>
      <c r="H319" s="146"/>
      <c r="I319" s="146"/>
    </row>
    <row r="320" spans="1:2" ht="12.75">
      <c r="A320" s="23"/>
      <c r="B320" s="23" t="s">
        <v>23</v>
      </c>
    </row>
    <row r="321" spans="1:8" ht="12.75">
      <c r="A321" s="41" t="s">
        <v>93</v>
      </c>
      <c r="B321" s="25" t="s">
        <v>95</v>
      </c>
      <c r="G321" s="24"/>
      <c r="H321" s="24"/>
    </row>
    <row r="322" spans="2:8" ht="12.75">
      <c r="B322" s="25"/>
      <c r="G322" s="24"/>
      <c r="H322" s="24"/>
    </row>
    <row r="323" spans="1:2" ht="12.75">
      <c r="A323" s="51"/>
      <c r="B323" s="23" t="s">
        <v>146</v>
      </c>
    </row>
    <row r="324" ht="12.75">
      <c r="A324" s="51"/>
    </row>
    <row r="326" spans="1:2" ht="12.75">
      <c r="A326" s="41" t="s">
        <v>94</v>
      </c>
      <c r="B326" s="25" t="s">
        <v>98</v>
      </c>
    </row>
    <row r="327" ht="12.75">
      <c r="B327" s="25"/>
    </row>
    <row r="328" ht="12.75">
      <c r="B328" s="23" t="s">
        <v>311</v>
      </c>
    </row>
    <row r="330" spans="2:9" ht="12.75">
      <c r="B330" s="97"/>
      <c r="C330" s="97"/>
      <c r="D330" s="97"/>
      <c r="E330" s="97"/>
      <c r="F330" s="97"/>
      <c r="G330" s="97"/>
      <c r="H330" s="97"/>
      <c r="I330" s="97"/>
    </row>
    <row r="331" spans="1:2" ht="12.75">
      <c r="A331" s="41" t="s">
        <v>13</v>
      </c>
      <c r="B331" s="25" t="s">
        <v>28</v>
      </c>
    </row>
    <row r="332" spans="1:2" ht="12.75">
      <c r="A332" s="51"/>
      <c r="B332" s="25"/>
    </row>
    <row r="333" spans="1:2" ht="12.75">
      <c r="A333" s="51"/>
      <c r="B333" s="23" t="s">
        <v>312</v>
      </c>
    </row>
    <row r="334" ht="12.75">
      <c r="A334" s="51"/>
    </row>
    <row r="335" spans="1:8" ht="12.75">
      <c r="A335" s="51"/>
      <c r="H335" s="24" t="s">
        <v>287</v>
      </c>
    </row>
    <row r="336" spans="1:8" ht="12.75">
      <c r="A336" s="51"/>
      <c r="E336" s="24" t="s">
        <v>56</v>
      </c>
      <c r="F336" s="24" t="s">
        <v>57</v>
      </c>
      <c r="G336" s="24" t="s">
        <v>285</v>
      </c>
      <c r="H336" s="24" t="s">
        <v>58</v>
      </c>
    </row>
    <row r="337" spans="1:9" ht="12.75">
      <c r="A337" s="51"/>
      <c r="B337" s="25"/>
      <c r="E337" s="24" t="s">
        <v>288</v>
      </c>
      <c r="F337" s="133" t="s">
        <v>288</v>
      </c>
      <c r="G337" s="24" t="s">
        <v>286</v>
      </c>
      <c r="H337" s="24" t="s">
        <v>145</v>
      </c>
      <c r="I337" s="56"/>
    </row>
    <row r="338" spans="1:8" ht="12.75">
      <c r="A338" s="51"/>
      <c r="E338" s="33" t="s">
        <v>290</v>
      </c>
      <c r="F338" s="24" t="s">
        <v>291</v>
      </c>
      <c r="G338" s="33" t="s">
        <v>290</v>
      </c>
      <c r="H338" s="33" t="s">
        <v>291</v>
      </c>
    </row>
    <row r="339" spans="1:8" ht="12.75">
      <c r="A339" s="51"/>
      <c r="E339" s="33"/>
      <c r="G339" s="33"/>
      <c r="H339" s="33"/>
    </row>
    <row r="340" spans="2:8" ht="12.75">
      <c r="B340" s="23" t="s">
        <v>255</v>
      </c>
      <c r="E340" s="33"/>
      <c r="G340" s="33"/>
      <c r="H340" s="33"/>
    </row>
    <row r="341" spans="2:8" ht="13.5" thickBot="1">
      <c r="B341" s="23" t="s">
        <v>258</v>
      </c>
      <c r="E341" s="34">
        <f>+'IS '!B34</f>
        <v>833</v>
      </c>
      <c r="F341" s="134">
        <f>+'IS '!D34</f>
        <v>1830</v>
      </c>
      <c r="G341" s="34">
        <f>+'IS '!F34</f>
        <v>3315</v>
      </c>
      <c r="H341" s="34">
        <f>+'IS '!H34</f>
        <v>5045</v>
      </c>
    </row>
    <row r="342" spans="5:8" ht="13.5" thickTop="1">
      <c r="E342" s="35"/>
      <c r="F342" s="27"/>
      <c r="G342" s="35"/>
      <c r="H342" s="35"/>
    </row>
    <row r="343" spans="2:8" ht="12.75">
      <c r="B343" s="23" t="s">
        <v>32</v>
      </c>
      <c r="E343" s="36"/>
      <c r="F343" s="27"/>
      <c r="G343" s="36"/>
      <c r="H343" s="36"/>
    </row>
    <row r="344" spans="2:8" ht="13.5" thickBot="1">
      <c r="B344" s="23" t="s">
        <v>33</v>
      </c>
      <c r="E344" s="34">
        <v>81000</v>
      </c>
      <c r="F344" s="134">
        <v>81000</v>
      </c>
      <c r="G344" s="34">
        <v>81000</v>
      </c>
      <c r="H344" s="34">
        <v>79875</v>
      </c>
    </row>
    <row r="345" spans="5:8" ht="13.5" thickTop="1">
      <c r="E345" s="35"/>
      <c r="F345" s="27"/>
      <c r="G345" s="35"/>
      <c r="H345" s="35"/>
    </row>
    <row r="346" spans="2:8" ht="13.5" thickBot="1">
      <c r="B346" s="23" t="s">
        <v>135</v>
      </c>
      <c r="E346" s="104">
        <f>(E341/E344)*100</f>
        <v>1.0283950617283952</v>
      </c>
      <c r="F346" s="104">
        <f>(F341/F344)*100</f>
        <v>2.259259259259259</v>
      </c>
      <c r="G346" s="104">
        <f>(G341/G344)*100</f>
        <v>4.092592592592593</v>
      </c>
      <c r="H346" s="104">
        <f>(H341/H344)*100</f>
        <v>6.316118935837246</v>
      </c>
    </row>
    <row r="347" ht="13.5" thickTop="1">
      <c r="B347" s="23" t="s">
        <v>23</v>
      </c>
    </row>
    <row r="348" ht="12.75">
      <c r="H348" s="35"/>
    </row>
    <row r="349" spans="2:9" ht="12.75">
      <c r="B349" s="148" t="s">
        <v>313</v>
      </c>
      <c r="C349" s="148"/>
      <c r="D349" s="148"/>
      <c r="E349" s="148"/>
      <c r="F349" s="148"/>
      <c r="G349" s="148"/>
      <c r="H349" s="148"/>
      <c r="I349" s="148"/>
    </row>
    <row r="350" spans="2:9" ht="12.75">
      <c r="B350" s="148"/>
      <c r="C350" s="148"/>
      <c r="D350" s="148"/>
      <c r="E350" s="148"/>
      <c r="F350" s="148"/>
      <c r="G350" s="148"/>
      <c r="H350" s="148"/>
      <c r="I350" s="148"/>
    </row>
    <row r="351" spans="2:9" ht="12.75">
      <c r="B351" s="148"/>
      <c r="C351" s="148"/>
      <c r="D351" s="148"/>
      <c r="E351" s="148"/>
      <c r="F351" s="148"/>
      <c r="G351" s="148"/>
      <c r="H351" s="148"/>
      <c r="I351" s="148"/>
    </row>
    <row r="352" spans="2:9" ht="12.75">
      <c r="B352" s="57"/>
      <c r="C352" s="57"/>
      <c r="D352" s="57"/>
      <c r="E352" s="57"/>
      <c r="F352" s="57"/>
      <c r="G352" s="57"/>
      <c r="H352" s="57"/>
      <c r="I352" s="57"/>
    </row>
    <row r="353" spans="2:9" ht="12.75">
      <c r="B353" s="57"/>
      <c r="C353" s="57"/>
      <c r="D353" s="57"/>
      <c r="E353" s="57"/>
      <c r="F353" s="57"/>
      <c r="G353" s="57"/>
      <c r="H353" s="57"/>
      <c r="I353" s="57"/>
    </row>
    <row r="354" spans="2:9" ht="12.75">
      <c r="B354" s="57"/>
      <c r="C354" s="57"/>
      <c r="D354" s="57"/>
      <c r="E354" s="57"/>
      <c r="F354" s="57"/>
      <c r="G354" s="57"/>
      <c r="H354" s="57"/>
      <c r="I354" s="57"/>
    </row>
    <row r="355" spans="2:9" ht="12.75">
      <c r="B355" s="57"/>
      <c r="C355" s="57"/>
      <c r="D355" s="57"/>
      <c r="E355" s="57"/>
      <c r="F355" s="57"/>
      <c r="G355" s="57"/>
      <c r="H355" s="57"/>
      <c r="I355" s="57"/>
    </row>
    <row r="356" spans="2:9" ht="12.75">
      <c r="B356" s="57"/>
      <c r="C356" s="57"/>
      <c r="D356" s="57"/>
      <c r="E356" s="57"/>
      <c r="F356" s="57"/>
      <c r="G356" s="57"/>
      <c r="H356" s="57"/>
      <c r="I356" s="57"/>
    </row>
    <row r="357" spans="2:9" ht="12.75">
      <c r="B357" s="57"/>
      <c r="C357" s="57"/>
      <c r="D357" s="57"/>
      <c r="E357" s="57"/>
      <c r="F357" s="57"/>
      <c r="G357" s="57"/>
      <c r="H357" s="57"/>
      <c r="I357" s="57"/>
    </row>
    <row r="358" spans="5:8" ht="12.75">
      <c r="E358" s="33"/>
      <c r="G358" s="33"/>
      <c r="H358" s="33"/>
    </row>
    <row r="359" spans="5:8" ht="12.75">
      <c r="E359" s="36"/>
      <c r="F359" s="27"/>
      <c r="G359" s="36"/>
      <c r="H359" s="36"/>
    </row>
    <row r="360" spans="5:8" ht="12.75">
      <c r="E360" s="33"/>
      <c r="G360" s="33"/>
      <c r="H360" s="33"/>
    </row>
    <row r="361" spans="5:10" ht="12.75">
      <c r="E361" s="33"/>
      <c r="G361" s="33"/>
      <c r="H361" s="33"/>
      <c r="J361" s="56"/>
    </row>
    <row r="362" spans="2:8" ht="12.75">
      <c r="B362" s="23" t="s">
        <v>321</v>
      </c>
      <c r="E362" s="33"/>
      <c r="G362" s="33"/>
      <c r="H362" s="33"/>
    </row>
    <row r="363" spans="5:8" ht="12.75">
      <c r="E363" s="33"/>
      <c r="G363" s="33"/>
      <c r="H363" s="33"/>
    </row>
    <row r="364" spans="5:8" ht="12.75">
      <c r="E364" s="33"/>
      <c r="G364" s="33"/>
      <c r="H364" s="33"/>
    </row>
    <row r="365" spans="5:8" ht="12.75">
      <c r="E365" s="33"/>
      <c r="G365" s="33"/>
      <c r="H365" s="33"/>
    </row>
    <row r="366" spans="5:8" ht="12.75">
      <c r="E366" s="33"/>
      <c r="G366" s="33"/>
      <c r="H366" s="33"/>
    </row>
    <row r="370" ht="12.75">
      <c r="A370" s="43"/>
    </row>
    <row r="371" spans="1:6" ht="12.75">
      <c r="A371" s="43"/>
      <c r="B371" s="43"/>
      <c r="C371" s="43"/>
      <c r="D371" s="43"/>
      <c r="E371" s="43"/>
      <c r="F371" s="43"/>
    </row>
    <row r="372" spans="1:6" ht="12.75">
      <c r="A372" s="43"/>
      <c r="B372" s="43"/>
      <c r="C372" s="43"/>
      <c r="D372" s="43"/>
      <c r="E372" s="43"/>
      <c r="F372" s="43"/>
    </row>
    <row r="373" spans="1:6" ht="12.75">
      <c r="A373" s="43"/>
      <c r="B373" s="43"/>
      <c r="C373" s="43"/>
      <c r="D373" s="43"/>
      <c r="E373" s="43"/>
      <c r="F373" s="43"/>
    </row>
    <row r="374" spans="1:6" ht="12.75">
      <c r="A374" s="43"/>
      <c r="B374" s="43"/>
      <c r="C374" s="43"/>
      <c r="D374" s="43"/>
      <c r="E374" s="43"/>
      <c r="F374" s="43"/>
    </row>
    <row r="375" spans="1:6" ht="12.75">
      <c r="A375" s="43"/>
      <c r="B375" s="43"/>
      <c r="C375" s="43"/>
      <c r="D375" s="43"/>
      <c r="E375" s="43"/>
      <c r="F375" s="43"/>
    </row>
    <row r="376" spans="1:6" ht="12.75">
      <c r="A376" s="43"/>
      <c r="B376" s="43"/>
      <c r="C376" s="43"/>
      <c r="D376" s="43"/>
      <c r="E376" s="43"/>
      <c r="F376" s="43"/>
    </row>
    <row r="377" spans="1:6" ht="12.75">
      <c r="A377" s="43"/>
      <c r="B377" s="43"/>
      <c r="C377" s="43"/>
      <c r="D377" s="43"/>
      <c r="E377" s="43"/>
      <c r="F377" s="43"/>
    </row>
    <row r="378" spans="1:6" ht="12.75">
      <c r="A378" s="43"/>
      <c r="B378" s="43"/>
      <c r="C378" s="43"/>
      <c r="D378" s="43"/>
      <c r="E378" s="43"/>
      <c r="F378" s="43"/>
    </row>
    <row r="379" spans="1:6" ht="12.75">
      <c r="A379" s="43"/>
      <c r="B379" s="43"/>
      <c r="C379" s="43"/>
      <c r="D379" s="43"/>
      <c r="E379" s="43"/>
      <c r="F379" s="43"/>
    </row>
    <row r="380" spans="1:6" ht="12.75">
      <c r="A380" s="43"/>
      <c r="B380" s="43"/>
      <c r="C380" s="43"/>
      <c r="D380" s="43"/>
      <c r="E380" s="43"/>
      <c r="F380" s="43"/>
    </row>
    <row r="381" spans="1:6" ht="12.75">
      <c r="A381" s="43"/>
      <c r="B381" s="43"/>
      <c r="C381" s="43"/>
      <c r="D381" s="43"/>
      <c r="E381" s="43"/>
      <c r="F381" s="43"/>
    </row>
    <row r="382" spans="1:6" ht="12.75">
      <c r="A382" s="43"/>
      <c r="B382" s="43"/>
      <c r="C382" s="43"/>
      <c r="D382" s="43"/>
      <c r="E382" s="43"/>
      <c r="F382" s="43"/>
    </row>
    <row r="383" spans="2:6" ht="12.75">
      <c r="B383" s="43"/>
      <c r="C383" s="43"/>
      <c r="D383" s="43"/>
      <c r="E383" s="43"/>
      <c r="F383" s="43"/>
    </row>
  </sheetData>
  <mergeCells count="33">
    <mergeCell ref="B10:I12"/>
    <mergeCell ref="B93:I94"/>
    <mergeCell ref="B82:I83"/>
    <mergeCell ref="B56:I60"/>
    <mergeCell ref="B72:I73"/>
    <mergeCell ref="B18:I24"/>
    <mergeCell ref="B14:I16"/>
    <mergeCell ref="B66:I70"/>
    <mergeCell ref="B29:I31"/>
    <mergeCell ref="B51:I51"/>
    <mergeCell ref="B77:I78"/>
    <mergeCell ref="B87:I88"/>
    <mergeCell ref="B122:I123"/>
    <mergeCell ref="B127:I128"/>
    <mergeCell ref="B104:I105"/>
    <mergeCell ref="B116:I117"/>
    <mergeCell ref="B110:I111"/>
    <mergeCell ref="B349:I351"/>
    <mergeCell ref="B267:I270"/>
    <mergeCell ref="B313:I315"/>
    <mergeCell ref="B219:I221"/>
    <mergeCell ref="B308:I311"/>
    <mergeCell ref="B274:I275"/>
    <mergeCell ref="B252:I253"/>
    <mergeCell ref="B234:I235"/>
    <mergeCell ref="A150:I151"/>
    <mergeCell ref="B317:I319"/>
    <mergeCell ref="B190:I193"/>
    <mergeCell ref="B165:I171"/>
    <mergeCell ref="B173:I175"/>
    <mergeCell ref="B214:I215"/>
    <mergeCell ref="B207:I208"/>
    <mergeCell ref="B198:I202"/>
  </mergeCells>
  <printOptions/>
  <pageMargins left="0.75" right="0.5" top="0.5" bottom="0.5" header="0.5" footer="0.25"/>
  <pageSetup horizontalDpi="1200" verticalDpi="1200" orientation="portrait" scale="85" r:id="rId2"/>
  <headerFooter alignWithMargins="0">
    <oddFooter>&amp;C&amp;P</oddFooter>
  </headerFooter>
  <rowBreaks count="5" manualBreakCount="5">
    <brk id="62" max="8" man="1"/>
    <brk id="123" max="8" man="1"/>
    <brk id="149" max="8" man="1"/>
    <brk id="208" max="8" man="1"/>
    <brk id="264"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euro</cp:lastModifiedBy>
  <cp:lastPrinted>2006-11-27T09:00:25Z</cp:lastPrinted>
  <dcterms:created xsi:type="dcterms:W3CDTF">2001-03-17T05:13:36Z</dcterms:created>
  <dcterms:modified xsi:type="dcterms:W3CDTF">2006-11-27T09:32:20Z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-1398923583</vt:i4>
  </property>
  <property fmtid="{D5CDD505-2E9C-101B-9397-08002B2CF9AE}" pid="3" name="_EmailSubject">
    <vt:lpwstr>2nd quarter announcement</vt:lpwstr>
  </property>
  <property fmtid="{D5CDD505-2E9C-101B-9397-08002B2CF9AE}" pid="4" name="_AuthorEmail">
    <vt:lpwstr>andy.lee@scenicmoulding.com.my</vt:lpwstr>
  </property>
  <property fmtid="{D5CDD505-2E9C-101B-9397-08002B2CF9AE}" pid="5" name="_AuthorEmailDisplayName">
    <vt:lpwstr>andy.lee</vt:lpwstr>
  </property>
  <property fmtid="{D5CDD505-2E9C-101B-9397-08002B2CF9AE}" pid="6" name="_PreviousAdHocReviewCycleID">
    <vt:i4>-2010607185</vt:i4>
  </property>
  <property fmtid="{D5CDD505-2E9C-101B-9397-08002B2CF9AE}" pid="7" name="_ReviewingToolsShownOnce">
    <vt:lpwstr/>
  </property>
</Properties>
</file>