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4"/>
  </bookViews>
  <sheets>
    <sheet name="IS " sheetId="1" r:id="rId1"/>
    <sheet name="BS" sheetId="2" r:id="rId2"/>
    <sheet name="CashFlow " sheetId="3" r:id="rId3"/>
    <sheet name="Equity" sheetId="4" r:id="rId4"/>
    <sheet name="Notes " sheetId="5" r:id="rId5"/>
  </sheets>
  <definedNames>
    <definedName name="_xlnm.Print_Area" localSheetId="2">'CashFlow '!$A$1:$E$79</definedName>
    <definedName name="_xlnm.Print_Area" localSheetId="0">'IS '!$A$1:$H$58</definedName>
    <definedName name="_xlnm.Print_Area" localSheetId="4">'Notes '!$A$1:$I$300</definedName>
    <definedName name="_xlnm.Print_Titles" localSheetId="2">'CashFlow '!$1:$6</definedName>
    <definedName name="_xlnm.Print_Titles" localSheetId="4">'Notes '!$1:$5</definedName>
  </definedNames>
  <calcPr fullCalcOnLoad="1"/>
</workbook>
</file>

<file path=xl/sharedStrings.xml><?xml version="1.0" encoding="utf-8"?>
<sst xmlns="http://schemas.openxmlformats.org/spreadsheetml/2006/main" count="394" uniqueCount="259">
  <si>
    <t>The following explanatory notes provide an explanation of events and transactions that are significant to an understanding of the changes in the financial position and performance of the Company and its subsidiary companies (hereinafter referred to as the "Group") since the financial period ended 31 December 2004.</t>
  </si>
  <si>
    <t>The analysis of the variance of actual results and profit forecast will only be applicable when the Group announces the results for the final quarter of the financial year ending 31 December 2005.</t>
  </si>
  <si>
    <t>Retained earnings</t>
  </si>
  <si>
    <t>Less: Minority Interests</t>
  </si>
  <si>
    <t xml:space="preserve">Net profit for the period </t>
  </si>
  <si>
    <t>Term loans</t>
  </si>
  <si>
    <t>Utilised</t>
  </si>
  <si>
    <t>Operating profit before working capital changes</t>
  </si>
  <si>
    <t>Cash and cash equivalents at beginning of period</t>
  </si>
  <si>
    <t>Other receivables</t>
  </si>
  <si>
    <t>Trade receivables</t>
  </si>
  <si>
    <t>Trade payables</t>
  </si>
  <si>
    <t>Other payables</t>
  </si>
  <si>
    <t>Reserve on consolidation</t>
  </si>
  <si>
    <t>Share premium</t>
  </si>
  <si>
    <t xml:space="preserve">Reserve On </t>
  </si>
  <si>
    <t>Consolidation</t>
  </si>
  <si>
    <t>Premium</t>
  </si>
  <si>
    <t>Non Distributable</t>
  </si>
  <si>
    <t>Short term borrowings</t>
  </si>
  <si>
    <t>B13.</t>
  </si>
  <si>
    <t>Cash and cash at bank</t>
  </si>
  <si>
    <t>Fixed deposits</t>
  </si>
  <si>
    <t>The Company is expected to be listed on the Second Board of Bursa Securities on 25 January 2005.</t>
  </si>
  <si>
    <t>As at</t>
  </si>
  <si>
    <t>* Any unutilised amount shall be used for working capital purpose.</t>
  </si>
  <si>
    <t>Estimated listing expenses</t>
  </si>
  <si>
    <t xml:space="preserve">b) On 28 December 2004, the Company issued a prospectus for the public issue of 20,250,000 new ordinary shares of RM0.50 each in the Company at an issue price of RM0.75 each in conjunction with its listing and quotation for the entire enlarged issued and paid up share capital of the Company comprising 81,000,000 ordinary shares of RM0.50 each on the Second Board of Bursa Securities.                                                                                                                                                                                                                                                                </t>
  </si>
  <si>
    <t>31.12.04</t>
  </si>
  <si>
    <t>CONDENSED CONSOLIDATED INCOME STATEMENTS</t>
  </si>
  <si>
    <t>(Unaudited)</t>
  </si>
  <si>
    <t xml:space="preserve"> </t>
  </si>
  <si>
    <t>Basic earnings per share (sen)</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</si>
  <si>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</si>
  <si>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</si>
  <si>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</si>
  <si>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</si>
  <si>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</si>
  <si>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 xml:space="preserve">Amount </t>
  </si>
  <si>
    <t>Balance</t>
  </si>
  <si>
    <t>Repayment of borrowings</t>
  </si>
  <si>
    <t>Consolidated profit after taxation (RM'000)</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</si>
  <si>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</si>
  <si>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</si>
  <si>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</si>
  <si>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</si>
  <si>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</si>
  <si>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</si>
  <si>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</si>
  <si>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</si>
  <si>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</si>
  <si>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</si>
  <si>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</si>
  <si>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</si>
  <si>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Net current assets / (liabilities)</t>
  </si>
  <si>
    <t>Share capital</t>
  </si>
  <si>
    <t>Deferred taxation</t>
  </si>
  <si>
    <t>Revenue</t>
  </si>
  <si>
    <t>Cost of sales</t>
  </si>
  <si>
    <t>Other operating income</t>
  </si>
  <si>
    <t>Total</t>
  </si>
  <si>
    <t>Finance cost</t>
  </si>
  <si>
    <t>Shareholders' funds</t>
  </si>
  <si>
    <t>(The figures have not been audited)</t>
  </si>
  <si>
    <t>As At End</t>
  </si>
  <si>
    <t>Quarter</t>
  </si>
  <si>
    <t>(Audited)</t>
  </si>
  <si>
    <t>As At</t>
  </si>
  <si>
    <t>Preceding</t>
  </si>
  <si>
    <t>Financial</t>
  </si>
  <si>
    <t>Individual Quarter</t>
  </si>
  <si>
    <t>Current Year</t>
  </si>
  <si>
    <t>Preceding Year</t>
  </si>
  <si>
    <t>Corresponding</t>
  </si>
  <si>
    <t>Cumulative Quarter</t>
  </si>
  <si>
    <t>Segmental Reporting</t>
  </si>
  <si>
    <t>Capital</t>
  </si>
  <si>
    <t>Operating expenses</t>
  </si>
  <si>
    <t>Profit from operations</t>
  </si>
  <si>
    <t>Profit for the period</t>
  </si>
  <si>
    <t>Notes:</t>
  </si>
  <si>
    <t xml:space="preserve">Of Current </t>
  </si>
  <si>
    <t>Share</t>
  </si>
  <si>
    <t>Valuation of Property, Plant and Equipment</t>
  </si>
  <si>
    <t>Capital Commitments</t>
  </si>
  <si>
    <t>Review Of Performance</t>
  </si>
  <si>
    <t>Purchase or Disposal of Quoted Securities</t>
  </si>
  <si>
    <t>Utilisation</t>
  </si>
  <si>
    <t>Working capital</t>
  </si>
  <si>
    <t>Group Borrowings and Debt Securities</t>
  </si>
  <si>
    <t>Off Balance Sheet Financial Instruments</t>
  </si>
  <si>
    <t>Profit before taxation</t>
  </si>
  <si>
    <t>Profit after taxation</t>
  </si>
  <si>
    <t>Provision for taxation</t>
  </si>
  <si>
    <t>Net Tangible Assets/(Liabilities) per share (RM)</t>
  </si>
  <si>
    <t>Net increase in cash and cash equivalents</t>
  </si>
  <si>
    <t>Sale of Unquoted Investments and/or Properties</t>
  </si>
  <si>
    <t>N/A</t>
  </si>
  <si>
    <t>N/A - Not Available</t>
  </si>
  <si>
    <t>A1.</t>
  </si>
  <si>
    <t>Basis of Preparation</t>
  </si>
  <si>
    <t>A2.</t>
  </si>
  <si>
    <t>Auditors' Report</t>
  </si>
  <si>
    <t>A3.</t>
  </si>
  <si>
    <t>A4.</t>
  </si>
  <si>
    <t>A5.</t>
  </si>
  <si>
    <t>A6.</t>
  </si>
  <si>
    <t>A7.</t>
  </si>
  <si>
    <t>A8.</t>
  </si>
  <si>
    <t>A9.</t>
  </si>
  <si>
    <t>A10.</t>
  </si>
  <si>
    <t>A11.</t>
  </si>
  <si>
    <t>A12.</t>
  </si>
  <si>
    <t>A13.</t>
  </si>
  <si>
    <t>B1.</t>
  </si>
  <si>
    <t>B2.</t>
  </si>
  <si>
    <t>Variation of Results Against Preceding Quarter</t>
  </si>
  <si>
    <t>B3.</t>
  </si>
  <si>
    <t>B4.</t>
  </si>
  <si>
    <t>Variance of Actual and Forecast Profit</t>
  </si>
  <si>
    <t>B5.</t>
  </si>
  <si>
    <t>B6.</t>
  </si>
  <si>
    <t>B7.</t>
  </si>
  <si>
    <t>B8.</t>
  </si>
  <si>
    <t>Status of Corporate Proposal</t>
  </si>
  <si>
    <t>B9.</t>
  </si>
  <si>
    <t>B10.</t>
  </si>
  <si>
    <t>B11.</t>
  </si>
  <si>
    <t>B12.</t>
  </si>
  <si>
    <t>Material Litigation</t>
  </si>
  <si>
    <t>Material Changes in Estimates</t>
  </si>
  <si>
    <t>Current Year Prospects</t>
  </si>
  <si>
    <t xml:space="preserve">                </t>
  </si>
  <si>
    <t>Dividend</t>
  </si>
  <si>
    <t>EURO HOLDINGS BERHAD</t>
  </si>
  <si>
    <t>(Company No. 646559-T)</t>
  </si>
  <si>
    <t>Seasonal and Cyclical Factors</t>
  </si>
  <si>
    <t>Contracted but not provided for</t>
  </si>
  <si>
    <t>The total gross proceeds of RM22.3 million arising from the Rights and Public Issues shall accrue to the Company and will be utilised in the following manner :</t>
  </si>
  <si>
    <t>Construction of new plant</t>
  </si>
  <si>
    <t>Purchase of machinery, moulds and tools</t>
  </si>
  <si>
    <t>Repayment of borrowings*</t>
  </si>
  <si>
    <t>Quarter ended</t>
  </si>
  <si>
    <t>Period ended</t>
  </si>
  <si>
    <t>Secured</t>
  </si>
  <si>
    <t>Short Term</t>
  </si>
  <si>
    <t>Long Term</t>
  </si>
  <si>
    <t xml:space="preserve">Bills payable </t>
  </si>
  <si>
    <t>Adjustments for :</t>
  </si>
  <si>
    <t>Tax paid</t>
  </si>
  <si>
    <t>Interest received</t>
  </si>
  <si>
    <t>Interest paid</t>
  </si>
  <si>
    <t>Purchase of fixed assets</t>
  </si>
  <si>
    <t>NET CASH USED IN INVESTING ACTIVITIES</t>
  </si>
  <si>
    <t>Repayment of hire purchase creditors</t>
  </si>
  <si>
    <t>Repayment of term loan</t>
  </si>
  <si>
    <t>Non-cash items</t>
  </si>
  <si>
    <t>Non-operating items</t>
  </si>
  <si>
    <t>CASH FLOWS FROM INVESTING ACTIVITIES</t>
  </si>
  <si>
    <t>CASH FLOWS FROM FINANCING ACTIVITIES</t>
  </si>
  <si>
    <t>NET CASH GENERATED FROM FINANCING ACTIVITIES</t>
  </si>
  <si>
    <t>Hire purchase creditors</t>
  </si>
  <si>
    <t>NOTES TO THE INTERIM FINANCIAL STATEMENTS</t>
  </si>
  <si>
    <t xml:space="preserve">Period </t>
  </si>
  <si>
    <t>Trade and other receivables</t>
  </si>
  <si>
    <t>Trade and other payables</t>
  </si>
  <si>
    <t>Cash used in operations</t>
  </si>
  <si>
    <t>NET CASH USED IN OPERATING ACTIVITIES</t>
  </si>
  <si>
    <t>Unutilised</t>
  </si>
  <si>
    <t>To Date</t>
  </si>
  <si>
    <t>Period End</t>
  </si>
  <si>
    <t>Investment in property</t>
  </si>
  <si>
    <t>Cumulative</t>
  </si>
  <si>
    <t>At 1 January 2005</t>
  </si>
  <si>
    <t>Listing expenses</t>
  </si>
  <si>
    <t>Basic Earnings Per Share (sen)</t>
  </si>
  <si>
    <t>CASH AND CASH EQUIVALENTS AT END OF PERIOD*</t>
  </si>
  <si>
    <t>Public issue of shares</t>
  </si>
  <si>
    <t>PART A : EXPLANATORY NOTES AS PER FRS 134</t>
  </si>
  <si>
    <t xml:space="preserve"> Distributable</t>
  </si>
  <si>
    <t>The auditors’ report  on the financial statements for the financial period/year ended 31 December 2004 of the Company and its respective subsidiaries were not qualified.</t>
  </si>
  <si>
    <t>Gross Profit</t>
  </si>
  <si>
    <t>There were no changes in the composition of the Group during the current quarter and financial period under review.</t>
  </si>
  <si>
    <t>Proceeds on disposal of fixed assets</t>
  </si>
  <si>
    <t>- current</t>
  </si>
  <si>
    <t>- prior years</t>
  </si>
  <si>
    <t>Defered tax expense</t>
  </si>
  <si>
    <t xml:space="preserve"> Origination and reversal of temporary differences</t>
  </si>
  <si>
    <t xml:space="preserve"> - current  </t>
  </si>
  <si>
    <t>Segmental Reporting is not provided as the Group is involved in a single industry segment relating to the manufacturing and trading of office furniture. The operations of the Group are conducted predominantly in Malaysia.</t>
  </si>
  <si>
    <t>Approved</t>
  </si>
  <si>
    <t>Placement of pledged fixed deposits</t>
  </si>
  <si>
    <t>*Cash and cash equivalents at the end of the period comprised the following:</t>
  </si>
  <si>
    <t xml:space="preserve">Less:  Fixed deposit pledged to a bank for credit facilities </t>
  </si>
  <si>
    <t>Period</t>
  </si>
  <si>
    <t xml:space="preserve">The interim financial statements should be read in conjunction with the annual financial statements of Euro Holdings Berhad ("EURO" or the "Company") for the financial period ended 31 December 2004. The interim financial statements have been prepared using the accounting policies and methods of computation consistent with the audited annual financial statements of the EURO group for the financial period ended 31 December 2004. </t>
  </si>
  <si>
    <t>The Group does not have any material litigation as at the date of this report.</t>
  </si>
  <si>
    <t xml:space="preserve">     </t>
  </si>
  <si>
    <t>Company</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</si>
  <si>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</si>
  <si>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The Group has no significant concentrations of credit risk and market risk in relation to the above off-balance sheet financial instruments because of low risk of non-performance by counterparties and pre-determined exchange rates under such contracts.</t>
  </si>
  <si>
    <t>Proceeds from public issue</t>
  </si>
  <si>
    <t>30.9.05</t>
  </si>
  <si>
    <t>30.9.04</t>
  </si>
  <si>
    <t>CONDENSED CONSOLIDATED  BALANCE SHEETS AS AT 30 SEPTEMBER 2005</t>
  </si>
  <si>
    <t>Short term funds</t>
  </si>
  <si>
    <t xml:space="preserve">FOR THE CUMULATIVE QUARTER ENDED 30 SEPTEMBER 2005 </t>
  </si>
  <si>
    <t>The Group's borrowings as at 30 September 2005 are as follows:</t>
  </si>
  <si>
    <t>The basic earnings per share for the quarter and financial period ended 30 September 2005 is computed as follows:-</t>
  </si>
  <si>
    <t>There is no diluted earnings per share as the Company does not have any convertible financial instruments as at the end of the current quarter and financial period ended 30 September 2005.</t>
  </si>
  <si>
    <t>No dividend was proposed or declared by the Company for the current quarter and financial period ended 30 September 2005.</t>
  </si>
  <si>
    <t>There were no purchases or disposals of quoted securities for the current quarter and financial period ended 30 September 2005.</t>
  </si>
  <si>
    <t>There were no sale of unquoted investments and/or properties for the current quarter and financial period ended 30 September 2005.</t>
  </si>
  <si>
    <t>The effective tax rate for the current quarter and financial period ended 30 September 2005 was lower than the statutory income tax rate due to the utilisation of reinvestment allowances and unabsorbed tax losses by certain subsidiary companies of the Company.</t>
  </si>
  <si>
    <t>- Corporate guarantees to financial institutions for credit facilities</t>
  </si>
  <si>
    <t xml:space="preserve">  granted to subsidiary companies</t>
  </si>
  <si>
    <t>21.11.05</t>
  </si>
  <si>
    <t>There were no material events between the end of the reporting quarter and the date of this report that have not been reflected in the financial statements for the quarter.</t>
  </si>
  <si>
    <t>There was no revaluation of property, plant and equipment by the Group for the current quarter and financial period ended 30 September 2005.</t>
  </si>
  <si>
    <t>No dividend was paid by the Company in the current quarter and financial period ended 30 September 2005.</t>
  </si>
  <si>
    <t>There were no changes in accounting estimates that have a material effect on the results of the current quarter and financial period ended 30 September 2005.</t>
  </si>
  <si>
    <t>There were no unusual items affecting assets, liabilities, equity, net income or cash flows during the current quarter and financial period ended 30 September 2005.</t>
  </si>
  <si>
    <t>Insurance claim received from loss of fixed asset</t>
  </si>
  <si>
    <t>Drawdown of term loan</t>
  </si>
  <si>
    <t>Loans and borrowings</t>
  </si>
  <si>
    <t>CONDENSED CONSOLIDATED CASH FLOW STATEMENTS</t>
  </si>
  <si>
    <t>CASH FLOWS FROM OPERATING ACTIVITIES</t>
  </si>
  <si>
    <t>At 30 September 2005</t>
  </si>
  <si>
    <t xml:space="preserve">The Group achieved a current quarter's revenue  of RM 22.5 million, a decrease of 4.8% as compared to the preceding quarter's revenue of RM 23.6 million. Group's profit before taxation for the current quarter was RM 2.1 million, a decrease of 7.1% from the profit before taxation of RM 2.3 million in the preceding quarter. </t>
  </si>
  <si>
    <t xml:space="preserve">The interim financial statements are unaudited and have been prepared in compliance with Financial Reporting Standards ("FRS") 134, Interim Financial Reporting and Paragraph 9.22 of the Listing Requirements of Bursa Malaysia Securities Berhad ("Bursa Securities"). </t>
  </si>
  <si>
    <t>FOR THE THIRD QUARTER ENDED 30 SEPTEMBER 2005</t>
  </si>
  <si>
    <t>FOR THE CUMULATIVE QUARTER ENDED 30 SEPTEMBER 2005</t>
  </si>
  <si>
    <t>In view of the soft domestic market, the Group will continue to pursue various brand building strategies and expand further into OEM/ODM manufacturing, especially in the overseas markets, where the Group has already achieved significant progress. The Group is confident that these strategies will help to shore up its performance in the current year and contribute positively to the longer term growth.</t>
  </si>
  <si>
    <t>There were no issuances, cancellations, repurchases, resale and repayment of debt and equity securities for the current financial period except for the public issue of 20,250,000 new ordinary shares of RM0.50 each at an issue price of RM0.75 each in conjunction with the listing of the Company on the Second Board of Bursa Securities.</t>
  </si>
  <si>
    <t xml:space="preserve">Contingent Liabilities </t>
  </si>
  <si>
    <t>The Group has no material contingent liabilities since the financial period ended 30 September 2005 to 21 November 2005, being a date not earlier than 7 days from the date of this report, save for the following:</t>
  </si>
  <si>
    <t>PART B : ADDITIONAL INFORMATION REQUIRED BY THE LISTING REQUIREMENTS OF BURSA MALAYSIA SECURITIES BERHAD</t>
  </si>
  <si>
    <t xml:space="preserve">There is no comparison with the preceding year's results as this is the first year of listing of the Company on the Second Board of Bursa Securities. </t>
  </si>
  <si>
    <t>A profit forecast was provided for the year ending 31 December 2005 in our prospectus dated 28 December 2004 in connection with the Company's listing on the Second Board of Bursa Securities. The Group has not provided any quarterly profit forecast and therefore no variance information is available for the quarter under review.</t>
  </si>
  <si>
    <t>Property, plant and machinery :</t>
  </si>
  <si>
    <t xml:space="preserve">There are no comparative figures presented for the preceding year as the acquisition of  its subsidiaries were only completed on 1 October 2004. Accordingly, the group results were only consolidated with effect from that date. </t>
  </si>
  <si>
    <t xml:space="preserve">There are no comparative figures presented for the preceding year as the acquisition of  its subsidiaries were only completed on 1 October 2004. Accordingly, the group results were only consolidated with effect from that date.  </t>
  </si>
  <si>
    <t>Construction of new plant*</t>
  </si>
  <si>
    <t>Note:</t>
  </si>
  <si>
    <t>*The construction of the Group's new plant located at Rawang, Selangor Darul Ehsan is scheduled to commence in December 2005  and completed in August 2006.</t>
  </si>
  <si>
    <t>The Condensed Consolidated Income Statements should be read in conjunction with the annual financial statements for the financial period ended 31 December 2004 and the accompanying explanatory notes attached to the interim financial statements.</t>
  </si>
  <si>
    <t>The Unaudited Condensed Consolidated Balance Sheets should be read in conjunction with the annual financial statements for the financial period ended 31 December 2004 and the accompanying explanatory notes attached to the interim financial statements.</t>
  </si>
  <si>
    <t>The Condensed Consolidated Cash Flow Statement should be read in conjunction with the annual financial statements for the financial period ended 31 December 2004 and the accompanying explanatory notes attached to the interim financial statements.</t>
  </si>
  <si>
    <t>The Condensed Consolidated Statement of Changes in Equity should be read in conjunction with the annual financial statements for the financial period ended 31 December 2004 and the accompanying explanatory notes attached to the interim financial statements.</t>
  </si>
  <si>
    <t>Save for the following, there were no corporate proposals announced but not completed as at 21 Novemberr 2005, being a date not earlier than 7 days from the date of this report:-</t>
  </si>
  <si>
    <t>As at 21 November 2005, the details of the utilisation of the gross proceeds of RM22.3 million derived from the rights issue of 14,159,215 new ordinary shares of RM0.50 at par and the public issue of 20,250,000 new ordinary shares of RM0.50 each at RM0.75 each are as follows:-</t>
  </si>
  <si>
    <t>The group recorded a revenue of RM 22.5 million and profit before taxation of RM 2.1 million respectively for the current quarter ended 30 September 2005. For the financial period ended 30 September 2005, the group registered RM 65.1 million of revenue and RM 6.5 million of profit before taxation. Export sales outperformed local sales, contributing approximately RM33.1 million or 51% of revenue for the period.</t>
  </si>
  <si>
    <r>
      <t>As at 21 November 2005, the notional amount for forward foreign exchange contracts that were entered into as hedges for sales was RM 1.9 million.</t>
    </r>
    <r>
      <rPr>
        <sz val="10"/>
        <color indexed="15"/>
        <rFont val="Times New Roman"/>
        <family val="1"/>
      </rPr>
      <t xml:space="preserve"> </t>
    </r>
    <r>
      <rPr>
        <sz val="10"/>
        <rFont val="Times New Roman"/>
        <family val="1"/>
      </rPr>
      <t>This amount represents the future cash flows under the contracts to sell the foreign currencies. The settlement periods of these forward contracts range between 1 and 4 months.</t>
    </r>
  </si>
  <si>
    <t>Changes in the Composition of the Group</t>
  </si>
  <si>
    <t>Whilst sales have been historically higher in the second half year than the first, third quarter sales this year have bucked this trend, registering a slightly lower revenue of RM 22.5 million compared to RM 23.6 million in the second quarter.</t>
  </si>
  <si>
    <t xml:space="preserve">Revenue from the domestic market has remained soft as targeted projects have unexpectedly been deferred, delayed or downsized, although this has been mitigated by the Group's increased marketing and exports drive overseas. The lower profit before taxation, in line with the lower revenue recorded for the quarter, was also partly due to higher operating expenses as a result of the Group's increased emphasis on branding and strategic move towards OEM/ODM manufacturing. </t>
  </si>
  <si>
    <t>Material Events Subsequent to the End of the Interim Period</t>
  </si>
  <si>
    <t>Issuances and Repayment of Debt and Equity Securities</t>
  </si>
  <si>
    <t>Dividend Paid</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</si>
</sst>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 #,##0_-;\-* #,##0_-;_-* &quot;-&quot;_-;_-@_-"/>
    <numFmt numFmtId="178" formatCode="_-&quot;RM&quot;* #,##0.00_-;\-&quot;RM&quot;* #,##0.00_-;_-&quot;RM&quot;* &quot;-&quot;??_-;_-@_-"/>
    <numFmt numFmtId="179" formatCode="_-* #,##0.00_-;\-* #,##0.00_-;_-* &quot;-&quot;??_-;_-@_-"/>
    <numFmt numFmtId="180" formatCode="0.00_);[Red]\(0.00\)"/>
    <numFmt numFmtId="181" formatCode="_(* #,##0_);_(* \(#,##0\);_(* &quot;-&quot;??_);_(@_)"/>
    <numFmt numFmtId="182" formatCode="#,##0.000_);\(#,##0.000\)"/>
    <numFmt numFmtId="183" formatCode="0.0%"/>
    <numFmt numFmtId="184" formatCode="0.0000"/>
    <numFmt numFmtId="185" formatCode="0.000"/>
    <numFmt numFmtId="186" formatCode="#,##0.0;\-#,##0.0"/>
    <numFmt numFmtId="187" formatCode="#,##0.000;\-#,##0.000"/>
    <numFmt numFmtId="188" formatCode="_-* #,##0_-;\-* #,##0_-;_-* &quot;-&quot;??_-;_-@_-"/>
    <numFmt numFmtId="189" formatCode="#,##0.00_ ;\-#,##0.00\ "/>
    <numFmt numFmtId="190" formatCode="#,##0.0000;\-#,##0.0000"/>
    <numFmt numFmtId="191" formatCode="#,##0.000000;\-#,##0.000000"/>
    <numFmt numFmtId="192" formatCode="mm/dd/yy;@"/>
    <numFmt numFmtId="193" formatCode="#,##0_ ;\-#,##0\ "/>
    <numFmt numFmtId="194" formatCode="[$-409]dddd\,\ mmmm\ dd\,\ yyyy"/>
    <numFmt numFmtId="195" formatCode="00000"/>
    <numFmt numFmtId="196" formatCode="#,##0.0_);[Red]\(#,##0.0\)"/>
    <numFmt numFmtId="197" formatCode="0.0"/>
    <numFmt numFmtId="198" formatCode="#,##0.000_);[Red]\(#,##0.000\)"/>
    <numFmt numFmtId="199" formatCode="#,##0.0000_);[Red]\(#,##0.0000\)"/>
    <numFmt numFmtId="200" formatCode="#,##0.00000_);[Red]\(#,##0.00000\)"/>
    <numFmt numFmtId="201" formatCode="#,##0.000000_);[Red]\(#,##0.000000\)"/>
    <numFmt numFmtId="202" formatCode="#,##0.0000000_);[Red]\(#,##0.0000000\)"/>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quot;£&quot;* #,##0.00_-;\-&quot;£&quot;* #,##0.00_-;_-&quot;£&quot;* &quot;-&quot;??_-;_-@_-"/>
    <numFmt numFmtId="209" formatCode="_(* #,##0.0_);_(* \(#,##0.0\);_(* &quot;-&quot;??_);_(@_)"/>
    <numFmt numFmtId="210" formatCode="_-* #,##0.0_-;\-* #,##0.0_-;_-* &quot;-&quot;?_-;_-@_-"/>
    <numFmt numFmtId="211" formatCode="_(* #,##0.0_);_(* \(#,##0.0\);_(* &quot;-&quot;?_);_(@_)"/>
    <numFmt numFmtId="212" formatCode="_(* #,##0_);_(* \(#,##0\);_(* &quot;-&quot;?_);_(@_)"/>
    <numFmt numFmtId="213" formatCode="_(* #,##0.000_);_(* \(#,##0.000\);_(* &quot;-&quot;??_);_(@_)"/>
    <numFmt numFmtId="214" formatCode="_(* #,##0.0000_);_(* \(#,##0.0000\);_(* &quot;-&quot;??_);_(@_)"/>
    <numFmt numFmtId="215" formatCode="_(* #,##0.00000_);_(* \(#,##0.00000\);_(* &quot;-&quot;??_);_(@_)"/>
    <numFmt numFmtId="216" formatCode="&quot;Yes&quot;;&quot;Yes&quot;;&quot;No&quot;"/>
    <numFmt numFmtId="217" formatCode="&quot;True&quot;;&quot;True&quot;;&quot;False&quot;"/>
    <numFmt numFmtId="218" formatCode="&quot;On&quot;;&quot;On&quot;;&quot;Off&quot;"/>
    <numFmt numFmtId="219" formatCode="[$€-2]\ #,##0.00_);[Red]\([$€-2]\ #,##0.00\)"/>
    <numFmt numFmtId="220" formatCode="_(* #,##0.0_);_(* \(#,##0.0\);_(* &quot;-&quot;_);_(@_)"/>
    <numFmt numFmtId="221" formatCode="_(* #,##0.00_);_(* \(#,##0.00\);_(* &quot;-&quot;_);_(@_)"/>
    <numFmt numFmtId="222" formatCode="0.00_);\(0.00\)"/>
    <numFmt numFmtId="223" formatCode="0_);\(0\)"/>
  </numFmts>
  <fonts count="1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sz val="10"/>
      <color indexed="10"/>
      <name val="Times New Roman"/>
      <family val="1"/>
    </font>
    <font>
      <b/>
      <i/>
      <u val="single"/>
      <sz val="10"/>
      <name val="Times New Roman"/>
      <family val="1"/>
    </font>
    <font>
      <sz val="10"/>
      <color indexed="15"/>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44">
    <xf numFmtId="0" fontId="0" fillId="0" borderId="0" xfId="0" applyAlignment="1">
      <alignment/>
    </xf>
    <xf numFmtId="181" fontId="3" fillId="0" borderId="0" xfId="15" applyNumberFormat="1" applyFont="1" applyFill="1" applyBorder="1" applyAlignment="1">
      <alignment horizontal="center"/>
    </xf>
    <xf numFmtId="181" fontId="3" fillId="0" borderId="0" xfId="15" applyNumberFormat="1" applyFont="1" applyFill="1" applyAlignment="1">
      <alignment/>
    </xf>
    <xf numFmtId="181" fontId="3" fillId="0" borderId="0" xfId="15" applyNumberFormat="1" applyFont="1" applyFill="1" applyBorder="1" applyAlignment="1">
      <alignment/>
    </xf>
    <xf numFmtId="181"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81" fontId="3" fillId="0" borderId="0" xfId="15" applyNumberFormat="1" applyFont="1" applyAlignment="1">
      <alignment/>
    </xf>
    <xf numFmtId="181" fontId="3" fillId="0" borderId="0" xfId="15" applyNumberFormat="1" applyFont="1" applyAlignment="1">
      <alignment horizontal="center"/>
    </xf>
    <xf numFmtId="181" fontId="3" fillId="0" borderId="0" xfId="15" applyNumberFormat="1" applyFont="1" applyBorder="1" applyAlignment="1">
      <alignment/>
    </xf>
    <xf numFmtId="43" fontId="3" fillId="0" borderId="0" xfId="15" applyFont="1" applyFill="1" applyBorder="1" applyAlignment="1">
      <alignment/>
    </xf>
    <xf numFmtId="43" fontId="3" fillId="0" borderId="1" xfId="15" applyFont="1" applyFill="1" applyBorder="1" applyAlignment="1">
      <alignment/>
    </xf>
    <xf numFmtId="181" fontId="3" fillId="0" borderId="1" xfId="15" applyNumberFormat="1" applyFont="1" applyFill="1" applyBorder="1" applyAlignment="1">
      <alignment horizontal="center"/>
    </xf>
    <xf numFmtId="16" fontId="3" fillId="0" borderId="0" xfId="21" applyNumberFormat="1" applyFont="1" applyAlignment="1">
      <alignment horizontal="center"/>
      <protection/>
    </xf>
    <xf numFmtId="181" fontId="4" fillId="0" borderId="0" xfId="15" applyNumberFormat="1" applyFont="1" applyAlignment="1">
      <alignment/>
    </xf>
    <xf numFmtId="181" fontId="3" fillId="0" borderId="2" xfId="15" applyNumberFormat="1" applyFont="1" applyBorder="1" applyAlignment="1">
      <alignment/>
    </xf>
    <xf numFmtId="181" fontId="3" fillId="0" borderId="2" xfId="15" applyNumberFormat="1" applyFont="1" applyBorder="1" applyAlignment="1">
      <alignment horizontal="center"/>
    </xf>
    <xf numFmtId="181" fontId="3" fillId="0" borderId="3" xfId="15" applyNumberFormat="1" applyFont="1" applyBorder="1" applyAlignment="1">
      <alignment/>
    </xf>
    <xf numFmtId="181" fontId="3" fillId="0" borderId="3" xfId="15" applyNumberFormat="1" applyFont="1" applyBorder="1" applyAlignment="1">
      <alignment horizontal="center"/>
    </xf>
    <xf numFmtId="181" fontId="3" fillId="0" borderId="3" xfId="15" applyNumberFormat="1" applyFont="1" applyBorder="1" applyAlignment="1">
      <alignment horizontal="right"/>
    </xf>
    <xf numFmtId="181" fontId="3" fillId="0" borderId="4" xfId="15" applyNumberFormat="1" applyFont="1" applyBorder="1" applyAlignment="1">
      <alignment/>
    </xf>
    <xf numFmtId="181" fontId="4" fillId="0" borderId="0" xfId="15" applyNumberFormat="1" applyFont="1" applyBorder="1" applyAlignment="1">
      <alignment/>
    </xf>
    <xf numFmtId="181" fontId="3" fillId="0" borderId="5" xfId="15" applyNumberFormat="1" applyFont="1" applyBorder="1" applyAlignment="1">
      <alignment/>
    </xf>
    <xf numFmtId="181" fontId="3" fillId="0" borderId="0" xfId="15" applyNumberFormat="1" applyFont="1" applyAlignment="1">
      <alignment horizontal="right"/>
    </xf>
    <xf numFmtId="181" fontId="3" fillId="0" borderId="6" xfId="15" applyNumberFormat="1" applyFont="1" applyBorder="1" applyAlignment="1">
      <alignment/>
    </xf>
    <xf numFmtId="0" fontId="3" fillId="0" borderId="0" xfId="21" applyFont="1" applyAlignment="1">
      <alignment horizontal="right"/>
      <protection/>
    </xf>
    <xf numFmtId="181" fontId="4" fillId="0" borderId="0" xfId="21" applyNumberFormat="1" applyFont="1">
      <alignment/>
      <protection/>
    </xf>
    <xf numFmtId="181" fontId="3" fillId="0" borderId="0" xfId="21" applyNumberFormat="1" applyFont="1" applyAlignment="1">
      <alignment horizontal="center"/>
      <protection/>
    </xf>
    <xf numFmtId="214" fontId="3" fillId="0" borderId="0" xfId="21" applyNumberFormat="1" applyFont="1" applyAlignment="1">
      <alignment horizontal="center"/>
      <protection/>
    </xf>
    <xf numFmtId="181"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2" borderId="0" xfId="21" applyFont="1" applyFill="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41" fontId="3" fillId="0" borderId="5" xfId="21" applyNumberFormat="1" applyFont="1" applyFill="1" applyBorder="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81" fontId="3" fillId="0" borderId="7" xfId="15" applyNumberFormat="1" applyFont="1" applyFill="1" applyBorder="1" applyAlignment="1">
      <alignment/>
    </xf>
    <xf numFmtId="181" fontId="3" fillId="0" borderId="0" xfId="15" applyNumberFormat="1" applyFont="1" applyAlignment="1">
      <alignment horizontal="justify"/>
    </xf>
    <xf numFmtId="0" fontId="3" fillId="0" borderId="0" xfId="21" applyFont="1" applyAlignment="1">
      <alignment horizontal="left"/>
      <protection/>
    </xf>
    <xf numFmtId="43" fontId="3" fillId="0" borderId="0" xfId="15" applyFont="1" applyAlignment="1">
      <alignment/>
    </xf>
    <xf numFmtId="0" fontId="7" fillId="0" borderId="0" xfId="21" applyFont="1" applyFill="1" applyAlignment="1">
      <alignment horizontal="center"/>
      <protection/>
    </xf>
    <xf numFmtId="41" fontId="7" fillId="0" borderId="1" xfId="21" applyNumberFormat="1" applyFont="1" applyFill="1" applyBorder="1" applyAlignment="1">
      <alignment horizontal="center"/>
      <protection/>
    </xf>
    <xf numFmtId="221" fontId="7" fillId="0" borderId="0" xfId="21" applyNumberFormat="1" applyFont="1" applyFill="1" applyBorder="1" applyAlignment="1">
      <alignment horizontal="center"/>
      <protection/>
    </xf>
    <xf numFmtId="41" fontId="7" fillId="0" borderId="0" xfId="21" applyNumberFormat="1" applyFont="1" applyFill="1" applyAlignment="1">
      <alignment horizontal="center"/>
      <protection/>
    </xf>
    <xf numFmtId="221" fontId="7" fillId="0" borderId="1" xfId="21" applyNumberFormat="1" applyFont="1" applyFill="1" applyBorder="1" applyAlignment="1">
      <alignment horizontal="center"/>
      <protection/>
    </xf>
    <xf numFmtId="0" fontId="3" fillId="0" borderId="0" xfId="21" applyFont="1" applyFill="1" applyBorder="1" applyAlignment="1">
      <alignment horizontal="center"/>
      <protection/>
    </xf>
    <xf numFmtId="181" fontId="3" fillId="0" borderId="0" xfId="15" applyNumberFormat="1" applyFont="1" applyFill="1" applyAlignment="1">
      <alignment horizontal="center"/>
    </xf>
    <xf numFmtId="181" fontId="3" fillId="0" borderId="7" xfId="15" applyNumberFormat="1" applyFont="1" applyFill="1" applyBorder="1" applyAlignment="1">
      <alignment horizontal="center"/>
    </xf>
    <xf numFmtId="181" fontId="3" fillId="0" borderId="5"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41" fontId="3" fillId="0" borderId="7"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81"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0" fontId="4" fillId="0" borderId="0" xfId="21" applyFont="1" applyFill="1" applyBorder="1" applyAlignment="1">
      <alignment horizontal="left"/>
      <protection/>
    </xf>
    <xf numFmtId="15" fontId="3" fillId="0" borderId="0" xfId="21" applyNumberFormat="1" applyFont="1" applyFill="1" applyAlignment="1" quotePrefix="1">
      <alignment horizontal="center"/>
      <protection/>
    </xf>
    <xf numFmtId="41" fontId="7" fillId="0" borderId="0" xfId="21" applyNumberFormat="1" applyFont="1" applyFill="1" applyBorder="1" applyAlignment="1">
      <alignment horizontal="center"/>
      <protection/>
    </xf>
    <xf numFmtId="181" fontId="3" fillId="0" borderId="6" xfId="15" applyNumberFormat="1" applyFont="1" applyFill="1" applyBorder="1" applyAlignment="1">
      <alignment horizontal="center"/>
    </xf>
    <xf numFmtId="181" fontId="3" fillId="0" borderId="1" xfId="15" applyNumberFormat="1" applyFont="1" applyFill="1" applyBorder="1" applyAlignment="1">
      <alignment/>
    </xf>
    <xf numFmtId="0" fontId="3" fillId="0" borderId="0" xfId="21" applyFont="1" applyFill="1" applyAlignment="1">
      <alignment wrapText="1"/>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alignment horizontal="center"/>
      <protection/>
    </xf>
    <xf numFmtId="16" fontId="7" fillId="0" borderId="0" xfId="21" applyNumberFormat="1" applyFont="1" applyFill="1" applyBorder="1" applyAlignment="1" quotePrefix="1">
      <alignment horizontal="center"/>
      <protection/>
    </xf>
    <xf numFmtId="181" fontId="3" fillId="0" borderId="5" xfId="21" applyNumberFormat="1" applyFont="1" applyFill="1" applyBorder="1">
      <alignment/>
      <protection/>
    </xf>
    <xf numFmtId="181" fontId="3" fillId="0" borderId="0" xfId="15" applyNumberFormat="1" applyFont="1" applyAlignment="1">
      <alignment horizontal="justify" vertical="top"/>
    </xf>
    <xf numFmtId="181" fontId="3" fillId="0" borderId="7" xfId="15" applyNumberFormat="1" applyFont="1" applyBorder="1" applyAlignment="1">
      <alignment/>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10" fillId="0" borderId="0" xfId="21" applyFont="1" applyFill="1" applyBorder="1">
      <alignment/>
      <protection/>
    </xf>
    <xf numFmtId="0" fontId="3" fillId="0" borderId="0" xfId="21" applyFont="1" applyFill="1" applyAlignment="1" quotePrefix="1">
      <alignment horizontal="left" vertical="top"/>
      <protection/>
    </xf>
    <xf numFmtId="181" fontId="3" fillId="0" borderId="0" xfId="15" applyNumberFormat="1" applyFont="1" applyFill="1" applyAlignment="1">
      <alignment horizontal="justify" vertical="top"/>
    </xf>
    <xf numFmtId="181" fontId="3" fillId="0" borderId="0" xfId="21" applyNumberFormat="1" applyFont="1" applyFill="1" applyAlignment="1">
      <alignment horizontal="justify" vertical="top"/>
      <protection/>
    </xf>
    <xf numFmtId="43" fontId="3" fillId="0" borderId="0" xfId="15" applyFont="1" applyFill="1" applyAlignment="1">
      <alignment/>
    </xf>
    <xf numFmtId="181" fontId="3" fillId="0" borderId="0" xfId="21" applyNumberFormat="1" applyFont="1" applyFill="1" applyBorder="1" applyAlignment="1">
      <alignment horizontal="justify" vertical="top"/>
      <protection/>
    </xf>
    <xf numFmtId="181" fontId="3" fillId="0" borderId="5" xfId="15" applyNumberFormat="1" applyFont="1" applyBorder="1" applyAlignment="1">
      <alignment horizontal="center"/>
    </xf>
    <xf numFmtId="40" fontId="3" fillId="0" borderId="5" xfId="15" applyNumberFormat="1" applyFont="1" applyFill="1" applyBorder="1" applyAlignment="1">
      <alignment/>
    </xf>
    <xf numFmtId="0" fontId="3" fillId="0" borderId="0" xfId="21" applyFont="1" applyFill="1" applyBorder="1" applyAlignment="1">
      <alignment horizontal="justify" vertical="top"/>
      <protection/>
    </xf>
    <xf numFmtId="43" fontId="3" fillId="0" borderId="0" xfId="15" applyFont="1" applyFill="1" applyAlignment="1">
      <alignment vertical="top" wrapText="1"/>
    </xf>
    <xf numFmtId="0" fontId="4" fillId="0" borderId="0" xfId="21" applyFont="1" applyFill="1" applyAlignment="1">
      <alignment horizontal="left" vertical="top"/>
      <protection/>
    </xf>
    <xf numFmtId="0" fontId="3" fillId="0" borderId="0" xfId="21" applyFont="1" applyFill="1" applyAlignment="1">
      <alignment horizontal="center" vertical="top"/>
      <protection/>
    </xf>
    <xf numFmtId="43" fontId="3" fillId="0" borderId="0" xfId="15" applyFont="1" applyFill="1" applyAlignment="1">
      <alignment horizontal="center" vertical="top" wrapText="1"/>
    </xf>
    <xf numFmtId="181" fontId="3" fillId="0" borderId="5" xfId="21" applyNumberFormat="1" applyFont="1" applyFill="1" applyBorder="1" applyAlignment="1">
      <alignment horizontal="justify" vertical="top"/>
      <protection/>
    </xf>
    <xf numFmtId="181" fontId="4" fillId="0" borderId="7" xfId="15" applyNumberFormat="1" applyFont="1" applyBorder="1" applyAlignment="1">
      <alignment horizontal="center"/>
    </xf>
    <xf numFmtId="181" fontId="3" fillId="0" borderId="0" xfId="15" applyNumberFormat="1" applyFont="1" applyFill="1" applyAlignment="1">
      <alignment vertical="top" wrapText="1"/>
    </xf>
    <xf numFmtId="181" fontId="3" fillId="0" borderId="5" xfId="15" applyNumberFormat="1" applyFont="1" applyFill="1" applyBorder="1" applyAlignment="1">
      <alignment horizontal="justify" vertical="top"/>
    </xf>
    <xf numFmtId="16" fontId="3" fillId="0" borderId="0" xfId="21" applyNumberFormat="1" applyFont="1" applyFill="1" applyBorder="1" applyAlignment="1">
      <alignment horizontal="center"/>
      <protection/>
    </xf>
    <xf numFmtId="181" fontId="3" fillId="0" borderId="5" xfId="21" applyNumberFormat="1" applyFont="1" applyFill="1" applyBorder="1" applyAlignment="1">
      <alignment horizontal="center"/>
      <protection/>
    </xf>
    <xf numFmtId="181" fontId="3" fillId="0" borderId="8" xfId="15" applyNumberFormat="1" applyFont="1" applyBorder="1" applyAlignment="1">
      <alignment/>
    </xf>
    <xf numFmtId="181" fontId="3" fillId="0" borderId="8" xfId="15" applyNumberFormat="1" applyFont="1" applyFill="1" applyBorder="1" applyAlignment="1">
      <alignment horizontal="center"/>
    </xf>
    <xf numFmtId="181" fontId="3" fillId="0" borderId="7" xfId="15" applyNumberFormat="1" applyFont="1" applyBorder="1" applyAlignment="1">
      <alignment horizontal="center"/>
    </xf>
    <xf numFmtId="181" fontId="3" fillId="0" borderId="8" xfId="15" applyNumberFormat="1" applyFont="1" applyBorder="1" applyAlignment="1">
      <alignment horizontal="center"/>
    </xf>
    <xf numFmtId="43" fontId="3" fillId="0" borderId="0" xfId="15" applyNumberFormat="1" applyFont="1" applyAlignment="1">
      <alignment/>
    </xf>
    <xf numFmtId="0" fontId="3" fillId="0" borderId="0" xfId="21" applyFont="1" applyBorder="1">
      <alignment/>
      <protection/>
    </xf>
    <xf numFmtId="0" fontId="3" fillId="0" borderId="0" xfId="21" applyFont="1" applyBorder="1" applyAlignment="1">
      <alignment horizontal="justify" vertical="top"/>
      <protection/>
    </xf>
    <xf numFmtId="181" fontId="3" fillId="0" borderId="0" xfId="15" applyNumberFormat="1" applyFont="1" applyBorder="1" applyAlignment="1">
      <alignment horizontal="right" vertical="top"/>
    </xf>
    <xf numFmtId="0" fontId="3" fillId="0" borderId="0" xfId="21" applyFont="1" applyFill="1" applyBorder="1" quotePrefix="1">
      <alignment/>
      <protection/>
    </xf>
    <xf numFmtId="181" fontId="3" fillId="0" borderId="0" xfId="15" applyNumberFormat="1" applyFont="1" applyFill="1" applyAlignment="1" quotePrefix="1">
      <alignment/>
    </xf>
    <xf numFmtId="0" fontId="3" fillId="0" borderId="0" xfId="21" applyFont="1" applyAlignment="1">
      <alignment horizontal="justify" vertical="top"/>
      <protection/>
    </xf>
    <xf numFmtId="181" fontId="3" fillId="0" borderId="7" xfId="15" applyNumberFormat="1" applyFont="1" applyBorder="1" applyAlignment="1">
      <alignment horizontal="justify" vertical="top"/>
    </xf>
    <xf numFmtId="181" fontId="3" fillId="0" borderId="0" xfId="21" applyNumberFormat="1" applyFont="1" applyAlignment="1">
      <alignment horizontal="justify" vertical="top"/>
      <protection/>
    </xf>
    <xf numFmtId="181" fontId="3" fillId="0" borderId="5" xfId="21" applyNumberFormat="1" applyFont="1" applyBorder="1" applyAlignment="1">
      <alignment horizontal="justify" vertical="top"/>
      <protection/>
    </xf>
    <xf numFmtId="0" fontId="3" fillId="0" borderId="0" xfId="21" applyFont="1" applyAlignment="1">
      <alignment horizontal="center" vertical="top"/>
      <protection/>
    </xf>
    <xf numFmtId="0" fontId="3" fillId="0" borderId="7" xfId="21" applyFont="1" applyBorder="1" applyAlignment="1">
      <alignment horizontal="center" vertical="top"/>
      <protection/>
    </xf>
    <xf numFmtId="0" fontId="3" fillId="0" borderId="5" xfId="21" applyFont="1" applyBorder="1" applyAlignment="1">
      <alignment horizontal="center" vertical="top"/>
      <protection/>
    </xf>
    <xf numFmtId="0" fontId="5" fillId="0" borderId="0" xfId="21" applyFont="1" applyFill="1" applyAlignment="1">
      <alignment horizontal="center" vertical="top"/>
      <protection/>
    </xf>
    <xf numFmtId="181" fontId="3" fillId="0" borderId="0" xfId="15" applyNumberFormat="1" applyFont="1" applyFill="1" applyBorder="1" applyAlignment="1">
      <alignment horizontal="justify" vertical="top"/>
    </xf>
    <xf numFmtId="0" fontId="3" fillId="0" borderId="0" xfId="15" applyNumberFormat="1" applyFont="1" applyAlignment="1">
      <alignment horizontal="justify" vertical="top"/>
    </xf>
    <xf numFmtId="181" fontId="3" fillId="0" borderId="1" xfId="21" applyNumberFormat="1" applyFont="1" applyFill="1" applyBorder="1" applyAlignment="1">
      <alignment horizontal="justify" vertical="top"/>
      <protection/>
    </xf>
    <xf numFmtId="181" fontId="3" fillId="0" borderId="0" xfId="21" applyNumberFormat="1" applyFont="1" applyBorder="1" applyAlignment="1">
      <alignment horizontal="justify" vertical="top"/>
      <protection/>
    </xf>
    <xf numFmtId="0" fontId="3" fillId="0" borderId="0" xfId="21" applyFont="1" applyBorder="1" applyAlignment="1">
      <alignment horizontal="center" vertical="top"/>
      <protection/>
    </xf>
    <xf numFmtId="0" fontId="3" fillId="0" borderId="0" xfId="22" applyFont="1" applyFill="1" applyAlignment="1">
      <alignment horizontal="justify" vertical="top"/>
      <protection/>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Alignment="1">
      <alignment horizontal="justify" vertical="top"/>
    </xf>
    <xf numFmtId="0" fontId="4" fillId="0" borderId="0" xfId="21" applyFont="1" applyAlignment="1">
      <alignment horizontal="justify" vertical="top"/>
      <protection/>
    </xf>
    <xf numFmtId="0" fontId="3" fillId="0" borderId="0" xfId="21" applyFont="1" applyBorder="1" applyAlignment="1">
      <alignment horizontal="justify" vertical="top"/>
      <protection/>
    </xf>
    <xf numFmtId="0" fontId="3" fillId="0" borderId="0" xfId="21" applyNumberFormat="1" applyFont="1" applyBorder="1" applyAlignment="1">
      <alignment horizontal="justify" vertical="top"/>
      <protection/>
    </xf>
    <xf numFmtId="0" fontId="3" fillId="0" borderId="0" xfId="21" applyFont="1" applyFill="1" applyAlignment="1">
      <alignment horizontal="justify" vertical="top" wrapText="1"/>
      <protection/>
    </xf>
    <xf numFmtId="0" fontId="3" fillId="0" borderId="0" xfId="21" applyFont="1" applyFill="1" applyBorder="1" applyAlignment="1">
      <alignment horizontal="justify" vertical="top"/>
      <protection/>
    </xf>
    <xf numFmtId="0" fontId="3" fillId="0" borderId="0" xfId="21" applyFont="1" applyFill="1" applyAlignment="1">
      <alignment vertical="top" wrapText="1"/>
      <protection/>
    </xf>
    <xf numFmtId="0" fontId="4" fillId="0" borderId="0" xfId="21" applyFont="1" applyFill="1" applyBorder="1" applyAlignment="1">
      <alignment horizontal="justify" vertical="top" wrapText="1"/>
      <protection/>
    </xf>
    <xf numFmtId="0" fontId="3" fillId="0" borderId="0" xfId="22" applyFont="1" applyFill="1" applyAlignment="1">
      <alignment horizontal="justify" vertical="top"/>
      <protection/>
    </xf>
    <xf numFmtId="0" fontId="3" fillId="0" borderId="0" xfId="21" applyFont="1" applyFill="1" applyAlignment="1">
      <alignment horizontal="justify" vertical="top"/>
      <protection/>
    </xf>
  </cellXfs>
  <cellStyles count="10">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Notes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55</xdr:row>
      <xdr:rowOff>47625</xdr:rowOff>
    </xdr:from>
    <xdr:ext cx="76200" cy="200025"/>
    <xdr:sp>
      <xdr:nvSpPr>
        <xdr:cNvPr id="1" name="TextBox 1"/>
        <xdr:cNvSpPr txBox="1">
          <a:spLocks noChangeArrowheads="1"/>
        </xdr:cNvSpPr>
      </xdr:nvSpPr>
      <xdr:spPr>
        <a:xfrm>
          <a:off x="2800350" y="8991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55</xdr:row>
      <xdr:rowOff>0</xdr:rowOff>
    </xdr:from>
    <xdr:to>
      <xdr:col>4</xdr:col>
      <xdr:colOff>114300</xdr:colOff>
      <xdr:row>55</xdr:row>
      <xdr:rowOff>0</xdr:rowOff>
    </xdr:to>
    <xdr:sp>
      <xdr:nvSpPr>
        <xdr:cNvPr id="1" name="TextBox 1"/>
        <xdr:cNvSpPr txBox="1">
          <a:spLocks noChangeArrowheads="1"/>
        </xdr:cNvSpPr>
      </xdr:nvSpPr>
      <xdr:spPr>
        <a:xfrm>
          <a:off x="133350" y="8943975"/>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55</xdr:row>
      <xdr:rowOff>0</xdr:rowOff>
    </xdr:from>
    <xdr:ext cx="76200" cy="200025"/>
    <xdr:sp>
      <xdr:nvSpPr>
        <xdr:cNvPr id="2" name="TextBox 2"/>
        <xdr:cNvSpPr txBox="1">
          <a:spLocks noChangeArrowheads="1"/>
        </xdr:cNvSpPr>
      </xdr:nvSpPr>
      <xdr:spPr>
        <a:xfrm>
          <a:off x="3695700" y="894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55</xdr:row>
      <xdr:rowOff>0</xdr:rowOff>
    </xdr:from>
    <xdr:to>
      <xdr:col>4</xdr:col>
      <xdr:colOff>9525</xdr:colOff>
      <xdr:row>55</xdr:row>
      <xdr:rowOff>0</xdr:rowOff>
    </xdr:to>
    <xdr:sp>
      <xdr:nvSpPr>
        <xdr:cNvPr id="3" name="TextBox 3"/>
        <xdr:cNvSpPr txBox="1">
          <a:spLocks noChangeArrowheads="1"/>
        </xdr:cNvSpPr>
      </xdr:nvSpPr>
      <xdr:spPr>
        <a:xfrm>
          <a:off x="66675" y="8943975"/>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93</xdr:row>
      <xdr:rowOff>0</xdr:rowOff>
    </xdr:from>
    <xdr:to>
      <xdr:col>5</xdr:col>
      <xdr:colOff>180975</xdr:colOff>
      <xdr:row>93</xdr:row>
      <xdr:rowOff>0</xdr:rowOff>
    </xdr:to>
    <xdr:sp>
      <xdr:nvSpPr>
        <xdr:cNvPr id="1" name="TextBox 1"/>
        <xdr:cNvSpPr txBox="1">
          <a:spLocks noChangeArrowheads="1"/>
        </xdr:cNvSpPr>
      </xdr:nvSpPr>
      <xdr:spPr>
        <a:xfrm>
          <a:off x="209550" y="13944600"/>
          <a:ext cx="5362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94</xdr:row>
      <xdr:rowOff>0</xdr:rowOff>
    </xdr:from>
    <xdr:ext cx="76200" cy="200025"/>
    <xdr:sp>
      <xdr:nvSpPr>
        <xdr:cNvPr id="2" name="TextBox 2"/>
        <xdr:cNvSpPr txBox="1">
          <a:spLocks noChangeArrowheads="1"/>
        </xdr:cNvSpPr>
      </xdr:nvSpPr>
      <xdr:spPr>
        <a:xfrm>
          <a:off x="3609975" y="14106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97</xdr:row>
      <xdr:rowOff>0</xdr:rowOff>
    </xdr:from>
    <xdr:to>
      <xdr:col>5</xdr:col>
      <xdr:colOff>180975</xdr:colOff>
      <xdr:row>97</xdr:row>
      <xdr:rowOff>0</xdr:rowOff>
    </xdr:to>
    <xdr:sp>
      <xdr:nvSpPr>
        <xdr:cNvPr id="3" name="TextBox 3"/>
        <xdr:cNvSpPr txBox="1">
          <a:spLocks noChangeArrowheads="1"/>
        </xdr:cNvSpPr>
      </xdr:nvSpPr>
      <xdr:spPr>
        <a:xfrm>
          <a:off x="209550" y="14592300"/>
          <a:ext cx="5362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90</xdr:row>
      <xdr:rowOff>0</xdr:rowOff>
    </xdr:from>
    <xdr:to>
      <xdr:col>4</xdr:col>
      <xdr:colOff>790575</xdr:colOff>
      <xdr:row>90</xdr:row>
      <xdr:rowOff>0</xdr:rowOff>
    </xdr:to>
    <xdr:sp>
      <xdr:nvSpPr>
        <xdr:cNvPr id="4" name="TextBox 4"/>
        <xdr:cNvSpPr txBox="1">
          <a:spLocks noChangeArrowheads="1"/>
        </xdr:cNvSpPr>
      </xdr:nvSpPr>
      <xdr:spPr>
        <a:xfrm>
          <a:off x="9525" y="13458825"/>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81</xdr:row>
      <xdr:rowOff>0</xdr:rowOff>
    </xdr:from>
    <xdr:to>
      <xdr:col>4</xdr:col>
      <xdr:colOff>771525</xdr:colOff>
      <xdr:row>81</xdr:row>
      <xdr:rowOff>0</xdr:rowOff>
    </xdr:to>
    <xdr:sp>
      <xdr:nvSpPr>
        <xdr:cNvPr id="5" name="TextBox 5"/>
        <xdr:cNvSpPr txBox="1">
          <a:spLocks noChangeArrowheads="1"/>
        </xdr:cNvSpPr>
      </xdr:nvSpPr>
      <xdr:spPr>
        <a:xfrm>
          <a:off x="0" y="12001500"/>
          <a:ext cx="5286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93</xdr:row>
      <xdr:rowOff>0</xdr:rowOff>
    </xdr:from>
    <xdr:to>
      <xdr:col>5</xdr:col>
      <xdr:colOff>180975</xdr:colOff>
      <xdr:row>93</xdr:row>
      <xdr:rowOff>0</xdr:rowOff>
    </xdr:to>
    <xdr:sp>
      <xdr:nvSpPr>
        <xdr:cNvPr id="6" name="TextBox 6"/>
        <xdr:cNvSpPr txBox="1">
          <a:spLocks noChangeArrowheads="1"/>
        </xdr:cNvSpPr>
      </xdr:nvSpPr>
      <xdr:spPr>
        <a:xfrm>
          <a:off x="209550" y="13944600"/>
          <a:ext cx="5362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90</xdr:row>
      <xdr:rowOff>0</xdr:rowOff>
    </xdr:from>
    <xdr:to>
      <xdr:col>4</xdr:col>
      <xdr:colOff>790575</xdr:colOff>
      <xdr:row>90</xdr:row>
      <xdr:rowOff>0</xdr:rowOff>
    </xdr:to>
    <xdr:sp>
      <xdr:nvSpPr>
        <xdr:cNvPr id="7" name="TextBox 7"/>
        <xdr:cNvSpPr txBox="1">
          <a:spLocks noChangeArrowheads="1"/>
        </xdr:cNvSpPr>
      </xdr:nvSpPr>
      <xdr:spPr>
        <a:xfrm>
          <a:off x="9525" y="13458825"/>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94</xdr:row>
      <xdr:rowOff>0</xdr:rowOff>
    </xdr:from>
    <xdr:ext cx="76200" cy="200025"/>
    <xdr:sp>
      <xdr:nvSpPr>
        <xdr:cNvPr id="8" name="TextBox 8"/>
        <xdr:cNvSpPr txBox="1">
          <a:spLocks noChangeArrowheads="1"/>
        </xdr:cNvSpPr>
      </xdr:nvSpPr>
      <xdr:spPr>
        <a:xfrm>
          <a:off x="3609975" y="14106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97</xdr:row>
      <xdr:rowOff>0</xdr:rowOff>
    </xdr:from>
    <xdr:to>
      <xdr:col>5</xdr:col>
      <xdr:colOff>180975</xdr:colOff>
      <xdr:row>97</xdr:row>
      <xdr:rowOff>0</xdr:rowOff>
    </xdr:to>
    <xdr:sp>
      <xdr:nvSpPr>
        <xdr:cNvPr id="9" name="TextBox 9"/>
        <xdr:cNvSpPr txBox="1">
          <a:spLocks noChangeArrowheads="1"/>
        </xdr:cNvSpPr>
      </xdr:nvSpPr>
      <xdr:spPr>
        <a:xfrm>
          <a:off x="209550" y="14592300"/>
          <a:ext cx="5362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36</xdr:row>
      <xdr:rowOff>0</xdr:rowOff>
    </xdr:from>
    <xdr:to>
      <xdr:col>6</xdr:col>
      <xdr:colOff>600075</xdr:colOff>
      <xdr:row>36</xdr:row>
      <xdr:rowOff>0</xdr:rowOff>
    </xdr:to>
    <xdr:sp>
      <xdr:nvSpPr>
        <xdr:cNvPr id="1" name="TextBox 3"/>
        <xdr:cNvSpPr txBox="1">
          <a:spLocks noChangeArrowheads="1"/>
        </xdr:cNvSpPr>
      </xdr:nvSpPr>
      <xdr:spPr>
        <a:xfrm>
          <a:off x="85725" y="5886450"/>
          <a:ext cx="5838825"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121</xdr:row>
      <xdr:rowOff>0</xdr:rowOff>
    </xdr:from>
    <xdr:to>
      <xdr:col>8</xdr:col>
      <xdr:colOff>657225</xdr:colOff>
      <xdr:row>121</xdr:row>
      <xdr:rowOff>0</xdr:rowOff>
    </xdr:to>
    <xdr:sp>
      <xdr:nvSpPr>
        <xdr:cNvPr id="1" name="Text 18"/>
        <xdr:cNvSpPr txBox="1">
          <a:spLocks noChangeArrowheads="1"/>
        </xdr:cNvSpPr>
      </xdr:nvSpPr>
      <xdr:spPr>
        <a:xfrm>
          <a:off x="390525" y="19621500"/>
          <a:ext cx="6553200"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186</xdr:row>
      <xdr:rowOff>0</xdr:rowOff>
    </xdr:from>
    <xdr:to>
      <xdr:col>9</xdr:col>
      <xdr:colOff>66675</xdr:colOff>
      <xdr:row>186</xdr:row>
      <xdr:rowOff>0</xdr:rowOff>
    </xdr:to>
    <xdr:sp>
      <xdr:nvSpPr>
        <xdr:cNvPr id="2" name="Text 18"/>
        <xdr:cNvSpPr txBox="1">
          <a:spLocks noChangeArrowheads="1"/>
        </xdr:cNvSpPr>
      </xdr:nvSpPr>
      <xdr:spPr>
        <a:xfrm>
          <a:off x="657225" y="30184725"/>
          <a:ext cx="6581775"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146</xdr:row>
      <xdr:rowOff>0</xdr:rowOff>
    </xdr:from>
    <xdr:to>
      <xdr:col>8</xdr:col>
      <xdr:colOff>523875</xdr:colOff>
      <xdr:row>146</xdr:row>
      <xdr:rowOff>0</xdr:rowOff>
    </xdr:to>
    <xdr:sp>
      <xdr:nvSpPr>
        <xdr:cNvPr id="3" name="Text 18"/>
        <xdr:cNvSpPr txBox="1">
          <a:spLocks noChangeArrowheads="1"/>
        </xdr:cNvSpPr>
      </xdr:nvSpPr>
      <xdr:spPr>
        <a:xfrm>
          <a:off x="371475" y="23669625"/>
          <a:ext cx="6438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352425</xdr:colOff>
      <xdr:row>203</xdr:row>
      <xdr:rowOff>0</xdr:rowOff>
    </xdr:from>
    <xdr:to>
      <xdr:col>8</xdr:col>
      <xdr:colOff>219075</xdr:colOff>
      <xdr:row>203</xdr:row>
      <xdr:rowOff>0</xdr:rowOff>
    </xdr:to>
    <xdr:sp>
      <xdr:nvSpPr>
        <xdr:cNvPr id="4" name="Text 18"/>
        <xdr:cNvSpPr txBox="1">
          <a:spLocks noChangeArrowheads="1"/>
        </xdr:cNvSpPr>
      </xdr:nvSpPr>
      <xdr:spPr>
        <a:xfrm>
          <a:off x="352425" y="32508825"/>
          <a:ext cx="61531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254</xdr:row>
      <xdr:rowOff>0</xdr:rowOff>
    </xdr:from>
    <xdr:to>
      <xdr:col>8</xdr:col>
      <xdr:colOff>333375</xdr:colOff>
      <xdr:row>254</xdr:row>
      <xdr:rowOff>0</xdr:rowOff>
    </xdr:to>
    <xdr:sp>
      <xdr:nvSpPr>
        <xdr:cNvPr id="5" name="Text 18"/>
        <xdr:cNvSpPr txBox="1">
          <a:spLocks noChangeArrowheads="1"/>
        </xdr:cNvSpPr>
      </xdr:nvSpPr>
      <xdr:spPr>
        <a:xfrm>
          <a:off x="371475" y="37414200"/>
          <a:ext cx="62484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258</xdr:row>
      <xdr:rowOff>0</xdr:rowOff>
    </xdr:from>
    <xdr:to>
      <xdr:col>8</xdr:col>
      <xdr:colOff>447675</xdr:colOff>
      <xdr:row>258</xdr:row>
      <xdr:rowOff>0</xdr:rowOff>
    </xdr:to>
    <xdr:sp>
      <xdr:nvSpPr>
        <xdr:cNvPr id="6" name="Text 18"/>
        <xdr:cNvSpPr txBox="1">
          <a:spLocks noChangeArrowheads="1"/>
        </xdr:cNvSpPr>
      </xdr:nvSpPr>
      <xdr:spPr>
        <a:xfrm>
          <a:off x="371475" y="38061900"/>
          <a:ext cx="63627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283</xdr:row>
      <xdr:rowOff>0</xdr:rowOff>
    </xdr:from>
    <xdr:to>
      <xdr:col>8</xdr:col>
      <xdr:colOff>876300</xdr:colOff>
      <xdr:row>283</xdr:row>
      <xdr:rowOff>0</xdr:rowOff>
    </xdr:to>
    <xdr:sp>
      <xdr:nvSpPr>
        <xdr:cNvPr id="7" name="TextBox 18"/>
        <xdr:cNvSpPr txBox="1">
          <a:spLocks noChangeArrowheads="1"/>
        </xdr:cNvSpPr>
      </xdr:nvSpPr>
      <xdr:spPr>
        <a:xfrm>
          <a:off x="381000" y="42167175"/>
          <a:ext cx="67818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76</xdr:row>
      <xdr:rowOff>0</xdr:rowOff>
    </xdr:from>
    <xdr:to>
      <xdr:col>8</xdr:col>
      <xdr:colOff>514350</xdr:colOff>
      <xdr:row>76</xdr:row>
      <xdr:rowOff>0</xdr:rowOff>
    </xdr:to>
    <xdr:sp>
      <xdr:nvSpPr>
        <xdr:cNvPr id="8" name="TextBox 19"/>
        <xdr:cNvSpPr txBox="1">
          <a:spLocks noChangeArrowheads="1"/>
        </xdr:cNvSpPr>
      </xdr:nvSpPr>
      <xdr:spPr>
        <a:xfrm>
          <a:off x="381000" y="12287250"/>
          <a:ext cx="64198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76</xdr:row>
      <xdr:rowOff>0</xdr:rowOff>
    </xdr:from>
    <xdr:to>
      <xdr:col>8</xdr:col>
      <xdr:colOff>447675</xdr:colOff>
      <xdr:row>76</xdr:row>
      <xdr:rowOff>0</xdr:rowOff>
    </xdr:to>
    <xdr:sp>
      <xdr:nvSpPr>
        <xdr:cNvPr id="9" name="TextBox 20"/>
        <xdr:cNvSpPr txBox="1">
          <a:spLocks noChangeArrowheads="1"/>
        </xdr:cNvSpPr>
      </xdr:nvSpPr>
      <xdr:spPr>
        <a:xfrm>
          <a:off x="361950" y="12287250"/>
          <a:ext cx="63722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287</xdr:row>
      <xdr:rowOff>0</xdr:rowOff>
    </xdr:from>
    <xdr:to>
      <xdr:col>8</xdr:col>
      <xdr:colOff>819150</xdr:colOff>
      <xdr:row>299</xdr:row>
      <xdr:rowOff>133350</xdr:rowOff>
    </xdr:to>
    <xdr:sp>
      <xdr:nvSpPr>
        <xdr:cNvPr id="10" name="TextBox 21"/>
        <xdr:cNvSpPr txBox="1">
          <a:spLocks noChangeArrowheads="1"/>
        </xdr:cNvSpPr>
      </xdr:nvSpPr>
      <xdr:spPr>
        <a:xfrm>
          <a:off x="371475" y="42814875"/>
          <a:ext cx="6734175"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
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25 November 2005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220</xdr:row>
      <xdr:rowOff>9525</xdr:rowOff>
    </xdr:from>
    <xdr:to>
      <xdr:col>8</xdr:col>
      <xdr:colOff>476250</xdr:colOff>
      <xdr:row>222</xdr:row>
      <xdr:rowOff>28575</xdr:rowOff>
    </xdr:to>
    <xdr:sp>
      <xdr:nvSpPr>
        <xdr:cNvPr id="11" name="Text 18"/>
        <xdr:cNvSpPr txBox="1">
          <a:spLocks noChangeArrowheads="1"/>
        </xdr:cNvSpPr>
      </xdr:nvSpPr>
      <xdr:spPr>
        <a:xfrm>
          <a:off x="361950" y="32508825"/>
          <a:ext cx="64008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33</xdr:row>
      <xdr:rowOff>0</xdr:rowOff>
    </xdr:from>
    <xdr:to>
      <xdr:col>8</xdr:col>
      <xdr:colOff>419100</xdr:colOff>
      <xdr:row>33</xdr:row>
      <xdr:rowOff>0</xdr:rowOff>
    </xdr:to>
    <xdr:sp>
      <xdr:nvSpPr>
        <xdr:cNvPr id="12" name="Text 18"/>
        <xdr:cNvSpPr txBox="1">
          <a:spLocks noChangeArrowheads="1"/>
        </xdr:cNvSpPr>
      </xdr:nvSpPr>
      <xdr:spPr>
        <a:xfrm>
          <a:off x="371475" y="5305425"/>
          <a:ext cx="6334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227</xdr:row>
      <xdr:rowOff>0</xdr:rowOff>
    </xdr:from>
    <xdr:to>
      <xdr:col>7</xdr:col>
      <xdr:colOff>438150</xdr:colOff>
      <xdr:row>227</xdr:row>
      <xdr:rowOff>0</xdr:rowOff>
    </xdr:to>
    <xdr:sp>
      <xdr:nvSpPr>
        <xdr:cNvPr id="13" name="TextBox 24"/>
        <xdr:cNvSpPr txBox="1">
          <a:spLocks noChangeArrowheads="1"/>
        </xdr:cNvSpPr>
      </xdr:nvSpPr>
      <xdr:spPr>
        <a:xfrm>
          <a:off x="28575" y="32994600"/>
          <a:ext cx="5829300"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
cility from a financial institution to refinance its investment in properties.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workbookViewId="0" topLeftCell="A1">
      <selection activeCell="A8" sqref="A8"/>
    </sheetView>
  </sheetViews>
  <sheetFormatPr defaultColWidth="9.140625" defaultRowHeight="12.75"/>
  <cols>
    <col min="1" max="1" width="36.7109375" style="38" customWidth="1"/>
    <col min="2" max="2" width="12.57421875" style="38" customWidth="1"/>
    <col min="3" max="3" width="1.7109375" style="38" customWidth="1"/>
    <col min="4" max="4" width="12.57421875" style="39" bestFit="1" customWidth="1"/>
    <col min="5" max="5" width="2.00390625" style="38" customWidth="1"/>
    <col min="6" max="6" width="10.28125" style="39" bestFit="1" customWidth="1"/>
    <col min="7" max="7" width="2.00390625" style="38" customWidth="1"/>
    <col min="8" max="8" width="12.28125" style="39" customWidth="1"/>
    <col min="9" max="16384" width="9.140625" style="38" customWidth="1"/>
  </cols>
  <sheetData>
    <row r="1" spans="1:8" ht="12.75">
      <c r="A1" s="67" t="s">
        <v>134</v>
      </c>
      <c r="B1" s="67"/>
      <c r="C1" s="67"/>
      <c r="D1" s="67"/>
      <c r="E1" s="67"/>
      <c r="F1" s="67"/>
      <c r="G1" s="67"/>
      <c r="H1" s="67"/>
    </row>
    <row r="2" spans="1:8" ht="12.75">
      <c r="A2" s="68" t="s">
        <v>135</v>
      </c>
      <c r="B2" s="67"/>
      <c r="C2" s="67"/>
      <c r="D2" s="67"/>
      <c r="E2" s="67"/>
      <c r="F2" s="67"/>
      <c r="G2" s="67"/>
      <c r="H2" s="67"/>
    </row>
    <row r="3" spans="1:8" ht="12.75">
      <c r="A3" s="68"/>
      <c r="B3" s="67"/>
      <c r="C3" s="67"/>
      <c r="D3" s="67"/>
      <c r="E3" s="67"/>
      <c r="F3" s="67"/>
      <c r="G3" s="67"/>
      <c r="H3" s="67"/>
    </row>
    <row r="5" ht="12.75">
      <c r="A5" s="40" t="s">
        <v>29</v>
      </c>
    </row>
    <row r="6" ht="12.75">
      <c r="A6" s="40" t="s">
        <v>230</v>
      </c>
    </row>
    <row r="7" spans="1:2" ht="12.75">
      <c r="A7" s="40" t="s">
        <v>63</v>
      </c>
      <c r="B7" s="39"/>
    </row>
    <row r="8" spans="1:2" ht="12.75">
      <c r="A8" s="40"/>
      <c r="B8" s="39"/>
    </row>
    <row r="9" spans="1:8" ht="12.75">
      <c r="A9" s="40"/>
      <c r="B9" s="133" t="s">
        <v>70</v>
      </c>
      <c r="C9" s="133"/>
      <c r="D9" s="133"/>
      <c r="F9" s="133" t="s">
        <v>74</v>
      </c>
      <c r="G9" s="133"/>
      <c r="H9" s="133"/>
    </row>
    <row r="10" spans="2:8" ht="12.75">
      <c r="B10" s="39"/>
      <c r="C10" s="39"/>
      <c r="D10" s="39" t="s">
        <v>72</v>
      </c>
      <c r="E10" s="39"/>
      <c r="G10" s="39"/>
      <c r="H10" s="39" t="s">
        <v>72</v>
      </c>
    </row>
    <row r="11" spans="2:8" ht="12.75">
      <c r="B11" s="39" t="s">
        <v>71</v>
      </c>
      <c r="C11" s="39"/>
      <c r="D11" s="39" t="s">
        <v>73</v>
      </c>
      <c r="E11" s="39"/>
      <c r="F11" s="39" t="s">
        <v>71</v>
      </c>
      <c r="G11" s="39"/>
      <c r="H11" s="39" t="s">
        <v>73</v>
      </c>
    </row>
    <row r="12" spans="2:8" ht="12.75">
      <c r="B12" s="39" t="s">
        <v>65</v>
      </c>
      <c r="C12" s="39"/>
      <c r="D12" s="39" t="s">
        <v>65</v>
      </c>
      <c r="E12" s="39"/>
      <c r="F12" s="39" t="s">
        <v>169</v>
      </c>
      <c r="G12" s="39"/>
      <c r="H12" s="39" t="s">
        <v>163</v>
      </c>
    </row>
    <row r="13" spans="2:8" ht="12.75">
      <c r="B13" s="50" t="s">
        <v>202</v>
      </c>
      <c r="C13" s="50"/>
      <c r="D13" s="50" t="s">
        <v>203</v>
      </c>
      <c r="E13" s="50"/>
      <c r="F13" s="50" t="s">
        <v>202</v>
      </c>
      <c r="G13" s="50"/>
      <c r="H13" s="50" t="s">
        <v>203</v>
      </c>
    </row>
    <row r="14" spans="2:8" ht="12.75">
      <c r="B14" s="39" t="s">
        <v>52</v>
      </c>
      <c r="D14" s="39" t="s">
        <v>52</v>
      </c>
      <c r="F14" s="39" t="s">
        <v>52</v>
      </c>
      <c r="H14" s="39" t="s">
        <v>52</v>
      </c>
    </row>
    <row r="16" spans="1:8" s="2" customFormat="1" ht="12.75">
      <c r="A16" s="38" t="s">
        <v>57</v>
      </c>
      <c r="B16" s="2">
        <v>22492</v>
      </c>
      <c r="D16" s="56" t="s">
        <v>97</v>
      </c>
      <c r="F16" s="2">
        <v>65067</v>
      </c>
      <c r="H16" s="56" t="s">
        <v>97</v>
      </c>
    </row>
    <row r="17" spans="4:8" s="2" customFormat="1" ht="12.75">
      <c r="D17" s="56"/>
      <c r="H17" s="56"/>
    </row>
    <row r="18" spans="1:8" s="2" customFormat="1" ht="12.75">
      <c r="A18" s="38" t="s">
        <v>58</v>
      </c>
      <c r="B18" s="2">
        <v>-15967</v>
      </c>
      <c r="D18" s="56" t="s">
        <v>97</v>
      </c>
      <c r="F18" s="2">
        <v>-45941</v>
      </c>
      <c r="H18" s="56" t="s">
        <v>97</v>
      </c>
    </row>
    <row r="19" spans="2:8" s="2" customFormat="1" ht="12.75">
      <c r="B19" s="46"/>
      <c r="D19" s="46"/>
      <c r="F19" s="46"/>
      <c r="H19" s="46"/>
    </row>
    <row r="20" spans="1:8" s="2" customFormat="1" ht="12.75">
      <c r="A20" s="38" t="s">
        <v>181</v>
      </c>
      <c r="B20" s="2">
        <f>SUM(B16:B19)</f>
        <v>6525</v>
      </c>
      <c r="D20" s="56" t="s">
        <v>97</v>
      </c>
      <c r="F20" s="2">
        <f>SUM(F16:F19)</f>
        <v>19126</v>
      </c>
      <c r="H20" s="56" t="s">
        <v>97</v>
      </c>
    </row>
    <row r="21" spans="4:8" s="2" customFormat="1" ht="12.75">
      <c r="D21" s="56"/>
      <c r="H21" s="56"/>
    </row>
    <row r="22" spans="1:8" s="2" customFormat="1" ht="12.75">
      <c r="A22" s="38" t="s">
        <v>77</v>
      </c>
      <c r="B22" s="2">
        <v>-4622</v>
      </c>
      <c r="D22" s="56" t="s">
        <v>97</v>
      </c>
      <c r="F22" s="2">
        <v>-12687</v>
      </c>
      <c r="H22" s="56" t="s">
        <v>97</v>
      </c>
    </row>
    <row r="23" spans="1:8" s="2" customFormat="1" ht="12.75">
      <c r="A23" s="38"/>
      <c r="D23" s="56"/>
      <c r="H23" s="56"/>
    </row>
    <row r="24" spans="1:8" s="2" customFormat="1" ht="12.75">
      <c r="A24" s="38" t="s">
        <v>59</v>
      </c>
      <c r="B24" s="2">
        <v>397</v>
      </c>
      <c r="D24" s="56" t="s">
        <v>97</v>
      </c>
      <c r="F24" s="2">
        <v>501</v>
      </c>
      <c r="H24" s="56" t="s">
        <v>97</v>
      </c>
    </row>
    <row r="25" spans="1:8" s="2" customFormat="1" ht="12.75">
      <c r="A25" s="38"/>
      <c r="B25" s="57"/>
      <c r="D25" s="57"/>
      <c r="F25" s="57"/>
      <c r="H25" s="57"/>
    </row>
    <row r="26" spans="1:8" s="2" customFormat="1" ht="12.75">
      <c r="A26" s="38" t="s">
        <v>78</v>
      </c>
      <c r="B26" s="56">
        <f>SUM(B20:B25)</f>
        <v>2300</v>
      </c>
      <c r="C26" s="56">
        <f>SUM(C20:C25)</f>
        <v>0</v>
      </c>
      <c r="D26" s="56" t="s">
        <v>97</v>
      </c>
      <c r="F26" s="56">
        <f>SUM(F20:F25)</f>
        <v>6940</v>
      </c>
      <c r="G26" s="56">
        <f>SUM(G20:G25)</f>
        <v>0</v>
      </c>
      <c r="H26" s="56" t="s">
        <v>97</v>
      </c>
    </row>
    <row r="27" s="2" customFormat="1" ht="12.75">
      <c r="A27" s="38"/>
    </row>
    <row r="28" spans="1:8" s="2" customFormat="1" ht="12.75">
      <c r="A28" s="38" t="s">
        <v>61</v>
      </c>
      <c r="B28" s="56">
        <v>-163</v>
      </c>
      <c r="D28" s="56" t="s">
        <v>97</v>
      </c>
      <c r="F28" s="56">
        <v>-441</v>
      </c>
      <c r="H28" s="56" t="s">
        <v>97</v>
      </c>
    </row>
    <row r="29" spans="1:8" s="2" customFormat="1" ht="12.75">
      <c r="A29" s="38"/>
      <c r="B29" s="57"/>
      <c r="D29" s="57"/>
      <c r="F29" s="57"/>
      <c r="H29" s="57"/>
    </row>
    <row r="30" spans="1:8" s="2" customFormat="1" ht="12.75">
      <c r="A30" s="38" t="s">
        <v>91</v>
      </c>
      <c r="B30" s="56">
        <f>+B26+B28</f>
        <v>2137</v>
      </c>
      <c r="D30" s="56" t="s">
        <v>97</v>
      </c>
      <c r="F30" s="56">
        <f>+F26+F28</f>
        <v>6499</v>
      </c>
      <c r="H30" s="56" t="s">
        <v>97</v>
      </c>
    </row>
    <row r="31" spans="1:8" s="2" customFormat="1" ht="12.75">
      <c r="A31" s="38"/>
      <c r="B31" s="56"/>
      <c r="D31" s="56"/>
      <c r="F31" s="56"/>
      <c r="H31" s="56"/>
    </row>
    <row r="32" spans="1:8" s="2" customFormat="1" ht="12.75">
      <c r="A32" s="38" t="s">
        <v>51</v>
      </c>
      <c r="B32" s="56">
        <v>-307</v>
      </c>
      <c r="D32" s="56" t="s">
        <v>97</v>
      </c>
      <c r="F32" s="56">
        <v>-1454</v>
      </c>
      <c r="H32" s="56" t="s">
        <v>97</v>
      </c>
    </row>
    <row r="33" spans="1:8" s="2" customFormat="1" ht="12.75">
      <c r="A33" s="38"/>
      <c r="B33" s="57"/>
      <c r="D33" s="57"/>
      <c r="F33" s="57"/>
      <c r="H33" s="57"/>
    </row>
    <row r="34" spans="1:8" s="2" customFormat="1" ht="12.75">
      <c r="A34" s="38" t="s">
        <v>92</v>
      </c>
      <c r="B34" s="77">
        <f>+B30+B32</f>
        <v>1830</v>
      </c>
      <c r="D34" s="56" t="s">
        <v>97</v>
      </c>
      <c r="F34" s="77">
        <f>+F30+F32</f>
        <v>5045</v>
      </c>
      <c r="H34" s="56" t="s">
        <v>97</v>
      </c>
    </row>
    <row r="35" spans="2:8" s="2" customFormat="1" ht="12.75">
      <c r="B35" s="3"/>
      <c r="C35" s="3"/>
      <c r="D35" s="1"/>
      <c r="E35" s="3"/>
      <c r="F35" s="3"/>
      <c r="G35" s="3"/>
      <c r="H35" s="1"/>
    </row>
    <row r="36" spans="1:8" s="2" customFormat="1" ht="12.75">
      <c r="A36" s="38" t="s">
        <v>3</v>
      </c>
      <c r="B36" s="2">
        <v>0</v>
      </c>
      <c r="D36" s="56" t="s">
        <v>97</v>
      </c>
      <c r="F36" s="2">
        <v>0</v>
      </c>
      <c r="H36" s="56" t="s">
        <v>97</v>
      </c>
    </row>
    <row r="37" spans="2:8" s="2" customFormat="1" ht="12.75">
      <c r="B37" s="57"/>
      <c r="D37" s="57"/>
      <c r="F37" s="57"/>
      <c r="H37" s="57"/>
    </row>
    <row r="38" spans="1:8" s="2" customFormat="1" ht="13.5" thickBot="1">
      <c r="A38" s="38" t="s">
        <v>4</v>
      </c>
      <c r="B38" s="78">
        <f>SUM(B34:B37)</f>
        <v>1830</v>
      </c>
      <c r="D38" s="15" t="s">
        <v>97</v>
      </c>
      <c r="F38" s="78">
        <f>SUM(F34:F37)</f>
        <v>5045</v>
      </c>
      <c r="H38" s="15" t="s">
        <v>97</v>
      </c>
    </row>
    <row r="39" spans="1:8" s="2" customFormat="1" ht="13.5" thickTop="1">
      <c r="A39" s="38"/>
      <c r="D39" s="56"/>
      <c r="F39" s="56"/>
      <c r="H39" s="56"/>
    </row>
    <row r="40" spans="1:8" s="2" customFormat="1" ht="12.75">
      <c r="A40" s="38"/>
      <c r="B40" s="13"/>
      <c r="D40" s="1"/>
      <c r="F40" s="13"/>
      <c r="H40" s="1"/>
    </row>
    <row r="41" spans="1:8" s="2" customFormat="1" ht="13.5" thickBot="1">
      <c r="A41" s="79" t="s">
        <v>32</v>
      </c>
      <c r="B41" s="14">
        <f>+'Notes '!E278</f>
        <v>2.259259259259259</v>
      </c>
      <c r="D41" s="15" t="s">
        <v>97</v>
      </c>
      <c r="F41" s="14">
        <f>+'Notes '!G278</f>
        <v>6.316118935837246</v>
      </c>
      <c r="H41" s="15" t="s">
        <v>97</v>
      </c>
    </row>
    <row r="42" spans="1:8" s="2" customFormat="1" ht="13.5" thickTop="1">
      <c r="A42" s="38"/>
      <c r="D42" s="56"/>
      <c r="F42" s="56"/>
      <c r="H42" s="56"/>
    </row>
    <row r="43" spans="1:8" s="2" customFormat="1" ht="12.75">
      <c r="A43" s="38"/>
      <c r="B43" s="13"/>
      <c r="D43" s="1"/>
      <c r="F43" s="13"/>
      <c r="H43" s="1"/>
    </row>
    <row r="44" spans="1:8" s="2" customFormat="1" ht="12.75">
      <c r="A44" s="38" t="s">
        <v>98</v>
      </c>
      <c r="B44" s="13"/>
      <c r="D44" s="1"/>
      <c r="F44" s="13"/>
      <c r="H44" s="1"/>
    </row>
    <row r="45" spans="4:8" s="2" customFormat="1" ht="12.75">
      <c r="D45" s="56"/>
      <c r="F45" s="56"/>
      <c r="H45" s="56"/>
    </row>
    <row r="46" spans="1:8" s="2" customFormat="1" ht="12.75">
      <c r="A46" s="38" t="s">
        <v>80</v>
      </c>
      <c r="D46" s="56"/>
      <c r="F46" s="56"/>
      <c r="H46" s="56"/>
    </row>
    <row r="47" spans="4:8" s="2" customFormat="1" ht="12.75">
      <c r="D47" s="56"/>
      <c r="F47" s="56"/>
      <c r="H47" s="56"/>
    </row>
    <row r="48" spans="1:8" s="2" customFormat="1" ht="12.75" customHeight="1">
      <c r="A48" s="132" t="s">
        <v>240</v>
      </c>
      <c r="B48" s="132"/>
      <c r="C48" s="132"/>
      <c r="D48" s="132"/>
      <c r="E48" s="132"/>
      <c r="F48" s="132"/>
      <c r="G48" s="132"/>
      <c r="H48" s="132"/>
    </row>
    <row r="49" spans="1:8" s="2" customFormat="1" ht="12.75">
      <c r="A49" s="132"/>
      <c r="B49" s="132"/>
      <c r="C49" s="132"/>
      <c r="D49" s="132"/>
      <c r="E49" s="132"/>
      <c r="F49" s="132"/>
      <c r="G49" s="132"/>
      <c r="H49" s="132"/>
    </row>
    <row r="50" spans="1:8" s="2" customFormat="1" ht="12.75">
      <c r="A50" s="132"/>
      <c r="B50" s="132"/>
      <c r="C50" s="132"/>
      <c r="D50" s="132"/>
      <c r="E50" s="132"/>
      <c r="F50" s="132"/>
      <c r="G50" s="132"/>
      <c r="H50" s="132"/>
    </row>
    <row r="51" spans="4:8" s="2" customFormat="1" ht="12.75">
      <c r="D51" s="56"/>
      <c r="F51" s="56"/>
      <c r="H51" s="56"/>
    </row>
    <row r="52" spans="1:8" s="2" customFormat="1" ht="12.75">
      <c r="A52" s="132" t="s">
        <v>245</v>
      </c>
      <c r="B52" s="132"/>
      <c r="C52" s="132"/>
      <c r="D52" s="132"/>
      <c r="E52" s="132"/>
      <c r="F52" s="132"/>
      <c r="G52" s="132"/>
      <c r="H52" s="132"/>
    </row>
    <row r="53" spans="1:8" ht="12.75">
      <c r="A53" s="132"/>
      <c r="B53" s="132"/>
      <c r="C53" s="132"/>
      <c r="D53" s="132"/>
      <c r="E53" s="132"/>
      <c r="F53" s="132"/>
      <c r="G53" s="132"/>
      <c r="H53" s="132"/>
    </row>
    <row r="54" spans="1:8" ht="12.75">
      <c r="A54" s="132"/>
      <c r="B54" s="132"/>
      <c r="C54" s="132"/>
      <c r="D54" s="132"/>
      <c r="E54" s="132"/>
      <c r="F54" s="132"/>
      <c r="G54" s="132"/>
      <c r="H54" s="132"/>
    </row>
  </sheetData>
  <mergeCells count="4">
    <mergeCell ref="A52:H54"/>
    <mergeCell ref="F9:H9"/>
    <mergeCell ref="B9:D9"/>
    <mergeCell ref="A48:H50"/>
  </mergeCells>
  <printOptions/>
  <pageMargins left="1" right="1" top="0.5" bottom="0.5" header="0.5" footer="0.5"/>
  <pageSetup fitToHeight="1" fitToWidth="1"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5"/>
  <sheetViews>
    <sheetView workbookViewId="0" topLeftCell="A36">
      <selection activeCell="A53" sqref="A53:D55"/>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t="s">
        <v>134</v>
      </c>
    </row>
    <row r="2" ht="12.75">
      <c r="A2" s="8" t="s">
        <v>135</v>
      </c>
    </row>
    <row r="3" ht="12.75">
      <c r="A3" s="8"/>
    </row>
    <row r="5" ht="12.75">
      <c r="A5" s="9" t="s">
        <v>204</v>
      </c>
    </row>
    <row r="6" ht="12.75">
      <c r="A6" s="9" t="s">
        <v>63</v>
      </c>
    </row>
    <row r="7" spans="2:4" ht="12.75">
      <c r="B7" s="55"/>
      <c r="D7" s="6" t="s">
        <v>66</v>
      </c>
    </row>
    <row r="8" spans="2:4" ht="12.75">
      <c r="B8" s="6" t="s">
        <v>30</v>
      </c>
      <c r="D8" s="6" t="s">
        <v>67</v>
      </c>
    </row>
    <row r="9" spans="2:4" ht="12.75">
      <c r="B9" s="6" t="s">
        <v>64</v>
      </c>
      <c r="D9" s="6" t="s">
        <v>68</v>
      </c>
    </row>
    <row r="10" spans="2:4" ht="12.75">
      <c r="B10" s="6" t="s">
        <v>81</v>
      </c>
      <c r="D10" s="6" t="s">
        <v>69</v>
      </c>
    </row>
    <row r="11" spans="2:4" ht="12.75">
      <c r="B11" s="6" t="s">
        <v>65</v>
      </c>
      <c r="D11" s="6" t="s">
        <v>170</v>
      </c>
    </row>
    <row r="12" spans="2:4" ht="12.75">
      <c r="B12" s="16" t="s">
        <v>202</v>
      </c>
      <c r="D12" s="16" t="s">
        <v>28</v>
      </c>
    </row>
    <row r="13" spans="2:4" ht="12.75">
      <c r="B13" s="6" t="s">
        <v>52</v>
      </c>
      <c r="D13" s="6" t="s">
        <v>52</v>
      </c>
    </row>
    <row r="15" spans="1:8" s="10" customFormat="1" ht="12.75">
      <c r="A15" s="17" t="s">
        <v>47</v>
      </c>
      <c r="B15" s="10">
        <v>31027</v>
      </c>
      <c r="D15" s="11">
        <v>23404</v>
      </c>
      <c r="F15" s="11"/>
      <c r="H15" s="11"/>
    </row>
    <row r="16" spans="1:8" s="10" customFormat="1" ht="12.75">
      <c r="A16" s="17" t="s">
        <v>171</v>
      </c>
      <c r="B16" s="10">
        <v>106</v>
      </c>
      <c r="D16" s="11">
        <v>106</v>
      </c>
      <c r="F16" s="11"/>
      <c r="H16" s="11"/>
    </row>
    <row r="17" spans="1:8" s="10" customFormat="1" ht="12.75">
      <c r="A17" s="17"/>
      <c r="D17" s="11"/>
      <c r="F17" s="11"/>
      <c r="H17" s="11"/>
    </row>
    <row r="18" spans="1:8" s="10" customFormat="1" ht="12.75">
      <c r="A18" s="17" t="s">
        <v>48</v>
      </c>
      <c r="D18" s="11"/>
      <c r="F18" s="11"/>
      <c r="H18" s="11"/>
    </row>
    <row r="19" spans="1:8" s="10" customFormat="1" ht="12.75">
      <c r="A19" s="12" t="s">
        <v>49</v>
      </c>
      <c r="B19" s="18">
        <v>10099</v>
      </c>
      <c r="C19" s="12"/>
      <c r="D19" s="19">
        <v>9070</v>
      </c>
      <c r="E19" s="12"/>
      <c r="F19" s="4"/>
      <c r="G19" s="12"/>
      <c r="H19" s="11"/>
    </row>
    <row r="20" spans="1:8" s="10" customFormat="1" ht="12.75">
      <c r="A20" s="12" t="s">
        <v>10</v>
      </c>
      <c r="B20" s="20">
        <v>24333</v>
      </c>
      <c r="C20" s="12"/>
      <c r="D20" s="21">
        <v>19409</v>
      </c>
      <c r="E20" s="12"/>
      <c r="F20" s="4"/>
      <c r="G20" s="12"/>
      <c r="H20" s="11"/>
    </row>
    <row r="21" spans="1:8" s="10" customFormat="1" ht="12.75">
      <c r="A21" s="12" t="s">
        <v>9</v>
      </c>
      <c r="B21" s="20">
        <v>1354</v>
      </c>
      <c r="C21" s="12"/>
      <c r="D21" s="21">
        <v>2049</v>
      </c>
      <c r="E21" s="12"/>
      <c r="F21" s="4"/>
      <c r="G21" s="12"/>
      <c r="H21" s="11"/>
    </row>
    <row r="22" spans="1:8" s="10" customFormat="1" ht="12.75">
      <c r="A22" s="12" t="s">
        <v>53</v>
      </c>
      <c r="B22" s="20">
        <v>626</v>
      </c>
      <c r="C22" s="12"/>
      <c r="D22" s="21">
        <v>375</v>
      </c>
      <c r="E22" s="12"/>
      <c r="F22" s="4"/>
      <c r="G22" s="12"/>
      <c r="H22" s="11"/>
    </row>
    <row r="23" spans="1:8" s="10" customFormat="1" ht="12.75">
      <c r="A23" s="12" t="s">
        <v>205</v>
      </c>
      <c r="B23" s="20">
        <v>6044</v>
      </c>
      <c r="C23" s="12"/>
      <c r="D23" s="22">
        <v>0</v>
      </c>
      <c r="E23" s="12"/>
      <c r="F23" s="4"/>
      <c r="G23" s="12"/>
      <c r="H23" s="11"/>
    </row>
    <row r="24" spans="1:8" s="10" customFormat="1" ht="12.75">
      <c r="A24" s="12" t="s">
        <v>22</v>
      </c>
      <c r="B24" s="20">
        <v>1206</v>
      </c>
      <c r="C24" s="12"/>
      <c r="D24" s="21">
        <v>2400</v>
      </c>
      <c r="E24" s="12"/>
      <c r="F24" s="4"/>
      <c r="G24" s="12"/>
      <c r="H24" s="11"/>
    </row>
    <row r="25" spans="1:8" s="10" customFormat="1" ht="12.75">
      <c r="A25" s="12" t="s">
        <v>21</v>
      </c>
      <c r="B25" s="20">
        <v>7371</v>
      </c>
      <c r="C25" s="12"/>
      <c r="D25" s="22">
        <v>3631</v>
      </c>
      <c r="E25" s="12"/>
      <c r="F25" s="4"/>
      <c r="G25" s="12"/>
      <c r="H25" s="11"/>
    </row>
    <row r="26" spans="1:8" s="10" customFormat="1" ht="12.75">
      <c r="A26" s="12"/>
      <c r="B26" s="23">
        <f>SUM(B19:B25)</f>
        <v>51033</v>
      </c>
      <c r="C26" s="12"/>
      <c r="D26" s="23">
        <f>SUM(D19:D25)</f>
        <v>36934</v>
      </c>
      <c r="E26" s="12"/>
      <c r="F26" s="4"/>
      <c r="G26" s="12"/>
      <c r="H26" s="11"/>
    </row>
    <row r="27" spans="1:8" s="10" customFormat="1" ht="12.75">
      <c r="A27" s="24" t="s">
        <v>50</v>
      </c>
      <c r="B27" s="20"/>
      <c r="C27" s="12"/>
      <c r="D27" s="21"/>
      <c r="E27" s="12"/>
      <c r="F27" s="4"/>
      <c r="G27" s="12"/>
      <c r="H27" s="11"/>
    </row>
    <row r="28" spans="1:8" s="10" customFormat="1" ht="12.75">
      <c r="A28" s="12" t="s">
        <v>11</v>
      </c>
      <c r="B28" s="20">
        <v>11111</v>
      </c>
      <c r="C28" s="12"/>
      <c r="D28" s="21">
        <v>12467</v>
      </c>
      <c r="E28" s="12"/>
      <c r="F28" s="4"/>
      <c r="G28" s="12"/>
      <c r="H28" s="11"/>
    </row>
    <row r="29" spans="1:8" s="10" customFormat="1" ht="12.75">
      <c r="A29" s="12" t="s">
        <v>12</v>
      </c>
      <c r="B29" s="20">
        <v>7036</v>
      </c>
      <c r="C29" s="12"/>
      <c r="D29" s="21">
        <v>4318</v>
      </c>
      <c r="E29" s="12"/>
      <c r="F29" s="4"/>
      <c r="G29" s="12"/>
      <c r="H29" s="11"/>
    </row>
    <row r="30" spans="1:8" s="10" customFormat="1" ht="12.75">
      <c r="A30" s="12" t="s">
        <v>19</v>
      </c>
      <c r="B30" s="20">
        <v>1976</v>
      </c>
      <c r="C30" s="12"/>
      <c r="D30" s="21">
        <v>4547</v>
      </c>
      <c r="E30" s="12"/>
      <c r="F30" s="4"/>
      <c r="G30" s="12"/>
      <c r="H30" s="11"/>
    </row>
    <row r="31" spans="1:8" s="10" customFormat="1" ht="12.75">
      <c r="A31" s="12" t="s">
        <v>93</v>
      </c>
      <c r="B31" s="20">
        <v>5</v>
      </c>
      <c r="C31" s="12"/>
      <c r="D31" s="21">
        <v>0</v>
      </c>
      <c r="E31" s="12"/>
      <c r="F31" s="4"/>
      <c r="G31" s="12"/>
      <c r="H31" s="11"/>
    </row>
    <row r="32" spans="1:8" s="10" customFormat="1" ht="12.75">
      <c r="A32" s="12"/>
      <c r="B32" s="23">
        <f>SUM(B28:B31)</f>
        <v>20128</v>
      </c>
      <c r="C32" s="12"/>
      <c r="D32" s="23">
        <f>SUM(D28:D31)</f>
        <v>21332</v>
      </c>
      <c r="E32" s="12"/>
      <c r="F32" s="4"/>
      <c r="G32" s="12"/>
      <c r="H32" s="11"/>
    </row>
    <row r="33" spans="4:8" s="10" customFormat="1" ht="12.75">
      <c r="D33" s="11"/>
      <c r="F33" s="11"/>
      <c r="H33" s="11"/>
    </row>
    <row r="34" spans="1:8" s="10" customFormat="1" ht="12.75">
      <c r="A34" s="17" t="s">
        <v>54</v>
      </c>
      <c r="B34" s="10">
        <f>+B26-B32</f>
        <v>30905</v>
      </c>
      <c r="D34" s="10">
        <f>+D26-D32</f>
        <v>15602</v>
      </c>
      <c r="F34" s="11"/>
      <c r="H34" s="11"/>
    </row>
    <row r="35" spans="6:8" s="10" customFormat="1" ht="12.75">
      <c r="F35" s="11"/>
      <c r="H35" s="11"/>
    </row>
    <row r="36" spans="2:8" s="10" customFormat="1" ht="13.5" thickBot="1">
      <c r="B36" s="25">
        <f>B15+B16+B34</f>
        <v>62038</v>
      </c>
      <c r="D36" s="25">
        <f>D15+D16+D34</f>
        <v>39112</v>
      </c>
      <c r="F36" s="11"/>
      <c r="H36" s="11"/>
    </row>
    <row r="37" spans="6:8" s="10" customFormat="1" ht="13.5" thickTop="1">
      <c r="F37" s="11"/>
      <c r="H37" s="11"/>
    </row>
    <row r="38" spans="1:4" ht="12.75">
      <c r="A38" s="9" t="s">
        <v>55</v>
      </c>
      <c r="B38" s="10">
        <v>40500</v>
      </c>
      <c r="D38" s="26">
        <v>30375</v>
      </c>
    </row>
    <row r="39" spans="1:4" ht="12.75">
      <c r="A39" s="9" t="s">
        <v>13</v>
      </c>
      <c r="B39" s="10">
        <v>3693</v>
      </c>
      <c r="D39" s="26">
        <v>3693</v>
      </c>
    </row>
    <row r="40" spans="1:4" ht="12.75">
      <c r="A40" s="9" t="s">
        <v>14</v>
      </c>
      <c r="B40" s="10">
        <v>3844</v>
      </c>
      <c r="D40" s="26">
        <v>403</v>
      </c>
    </row>
    <row r="41" spans="1:4" ht="12.75">
      <c r="A41" s="9" t="s">
        <v>2</v>
      </c>
      <c r="B41" s="12">
        <f>+Equity!F23</f>
        <v>7604</v>
      </c>
      <c r="D41" s="12">
        <v>2559</v>
      </c>
    </row>
    <row r="42" spans="1:4" ht="12.75">
      <c r="A42" s="9"/>
      <c r="B42" s="12"/>
      <c r="D42" s="12"/>
    </row>
    <row r="43" spans="1:4" ht="12.75">
      <c r="A43" s="9" t="s">
        <v>62</v>
      </c>
      <c r="B43" s="27">
        <f>SUM(B38:B41)</f>
        <v>55641</v>
      </c>
      <c r="D43" s="27">
        <f>SUM(D38:D41)</f>
        <v>37030</v>
      </c>
    </row>
    <row r="44" spans="1:4" ht="12.75">
      <c r="A44" s="9" t="s">
        <v>224</v>
      </c>
      <c r="B44" s="12">
        <v>5508</v>
      </c>
      <c r="D44" s="12">
        <v>1394</v>
      </c>
    </row>
    <row r="45" spans="1:4" ht="12.75">
      <c r="A45" s="9" t="s">
        <v>56</v>
      </c>
      <c r="B45" s="12">
        <v>889</v>
      </c>
      <c r="D45" s="12">
        <v>688</v>
      </c>
    </row>
    <row r="46" spans="1:4" ht="13.5" thickBot="1">
      <c r="A46" s="9"/>
      <c r="B46" s="25">
        <f>SUM(B43:B45)</f>
        <v>62038</v>
      </c>
      <c r="D46" s="25">
        <f>SUM(D43:D45)</f>
        <v>39112</v>
      </c>
    </row>
    <row r="47" spans="1:8" ht="13.5" thickTop="1">
      <c r="A47" s="28"/>
      <c r="B47" s="29"/>
      <c r="F47" s="30"/>
      <c r="H47" s="31"/>
    </row>
    <row r="48" spans="1:8" ht="12.75">
      <c r="A48" s="48" t="s">
        <v>94</v>
      </c>
      <c r="B48" s="49">
        <f>B43/81000</f>
        <v>0.6869259259259259</v>
      </c>
      <c r="D48" s="112">
        <f>+D43/60750</f>
        <v>0.6095473251028807</v>
      </c>
      <c r="F48" s="30"/>
      <c r="H48" s="31"/>
    </row>
    <row r="49" spans="1:8" ht="12.75">
      <c r="A49" s="48"/>
      <c r="B49" s="49"/>
      <c r="D49" s="112"/>
      <c r="F49" s="30"/>
      <c r="H49" s="31"/>
    </row>
    <row r="50" spans="1:8" ht="12.75">
      <c r="A50" s="28"/>
      <c r="B50" s="29"/>
      <c r="F50" s="30"/>
      <c r="H50" s="31"/>
    </row>
    <row r="51" spans="1:9" ht="12.75">
      <c r="A51" s="38" t="s">
        <v>80</v>
      </c>
      <c r="B51" s="32"/>
      <c r="F51" s="33"/>
      <c r="H51" s="34"/>
      <c r="I51" s="35"/>
    </row>
    <row r="52" spans="1:9" ht="12.75">
      <c r="A52" s="10"/>
      <c r="B52" s="32"/>
      <c r="F52" s="33"/>
      <c r="H52" s="34"/>
      <c r="I52" s="35"/>
    </row>
    <row r="53" spans="1:9" ht="12.75">
      <c r="A53" s="134" t="s">
        <v>246</v>
      </c>
      <c r="B53" s="134"/>
      <c r="C53" s="134"/>
      <c r="D53" s="134"/>
      <c r="F53" s="33"/>
      <c r="H53" s="34"/>
      <c r="I53" s="35"/>
    </row>
    <row r="54" spans="1:9" ht="12.75">
      <c r="A54" s="134"/>
      <c r="B54" s="134"/>
      <c r="C54" s="134"/>
      <c r="D54" s="134"/>
      <c r="F54" s="33"/>
      <c r="H54" s="34"/>
      <c r="I54" s="35"/>
    </row>
    <row r="55" spans="1:4" ht="12.75">
      <c r="A55" s="134"/>
      <c r="B55" s="134"/>
      <c r="C55" s="134"/>
      <c r="D55" s="134"/>
    </row>
  </sheetData>
  <mergeCells count="1">
    <mergeCell ref="A53:D55"/>
  </mergeCells>
  <printOptions/>
  <pageMargins left="1" right="1" top="0.5" bottom="0.5" header="0.5" footer="0.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166"/>
  <sheetViews>
    <sheetView workbookViewId="0" topLeftCell="A61">
      <selection activeCell="A73" sqref="A73:E75"/>
    </sheetView>
  </sheetViews>
  <sheetFormatPr defaultColWidth="9.140625" defaultRowHeight="12.75"/>
  <cols>
    <col min="1" max="1" width="51.7109375" style="5" customWidth="1"/>
    <col min="2" max="2" width="2.421875" style="5" customWidth="1"/>
    <col min="3" max="3" width="11.7109375" style="2" customWidth="1"/>
    <col min="4" max="4" width="1.8515625" style="5" customWidth="1"/>
    <col min="5" max="5" width="13.140625" style="5" customWidth="1"/>
    <col min="6" max="16384" width="9.140625" style="5" customWidth="1"/>
  </cols>
  <sheetData>
    <row r="1" ht="12.75">
      <c r="A1" s="7" t="s">
        <v>134</v>
      </c>
    </row>
    <row r="2" ht="12.75">
      <c r="A2" s="8" t="s">
        <v>135</v>
      </c>
    </row>
    <row r="3" ht="12.75">
      <c r="A3" s="36"/>
    </row>
    <row r="4" ht="12.75">
      <c r="A4" s="9" t="s">
        <v>225</v>
      </c>
    </row>
    <row r="5" ht="12.75">
      <c r="A5" s="9" t="s">
        <v>206</v>
      </c>
    </row>
    <row r="6" spans="1:3" ht="12.75">
      <c r="A6" s="9" t="s">
        <v>63</v>
      </c>
      <c r="C6" s="38"/>
    </row>
    <row r="7" spans="1:3" ht="12.75">
      <c r="A7" s="9"/>
      <c r="C7" s="38"/>
    </row>
    <row r="8" spans="1:5" ht="12.75">
      <c r="A8" s="9"/>
      <c r="C8" s="39" t="s">
        <v>172</v>
      </c>
      <c r="E8" s="6" t="s">
        <v>172</v>
      </c>
    </row>
    <row r="9" spans="1:5" ht="12.75">
      <c r="A9" s="9"/>
      <c r="C9" s="6" t="s">
        <v>71</v>
      </c>
      <c r="D9" s="6"/>
      <c r="E9" s="6" t="s">
        <v>72</v>
      </c>
    </row>
    <row r="10" spans="1:5" ht="12.75">
      <c r="A10" s="9"/>
      <c r="C10" s="6" t="s">
        <v>194</v>
      </c>
      <c r="E10" s="6" t="s">
        <v>163</v>
      </c>
    </row>
    <row r="11" spans="1:5" ht="12.75">
      <c r="A11" s="9"/>
      <c r="B11" s="9"/>
      <c r="C11" s="44" t="s">
        <v>202</v>
      </c>
      <c r="D11" s="44"/>
      <c r="E11" s="44" t="s">
        <v>203</v>
      </c>
    </row>
    <row r="12" spans="1:5" ht="12.75">
      <c r="A12" s="9"/>
      <c r="C12" s="39" t="s">
        <v>52</v>
      </c>
      <c r="D12" s="39"/>
      <c r="E12" s="39" t="s">
        <v>52</v>
      </c>
    </row>
    <row r="13" spans="1:3" ht="12.75">
      <c r="A13" s="9"/>
      <c r="C13" s="38"/>
    </row>
    <row r="14" spans="1:3" ht="12.75">
      <c r="A14" s="9" t="s">
        <v>226</v>
      </c>
      <c r="C14" s="38"/>
    </row>
    <row r="15" spans="1:3" ht="12.75">
      <c r="A15" s="9"/>
      <c r="C15" s="38"/>
    </row>
    <row r="16" spans="1:5" ht="12.75">
      <c r="A16" s="5" t="s">
        <v>91</v>
      </c>
      <c r="C16" s="10">
        <v>6499</v>
      </c>
      <c r="D16" s="10"/>
      <c r="E16" s="11" t="s">
        <v>97</v>
      </c>
    </row>
    <row r="17" spans="1:5" ht="12.75">
      <c r="A17" s="113"/>
      <c r="B17" s="113"/>
      <c r="C17" s="12"/>
      <c r="D17" s="12"/>
      <c r="E17" s="4"/>
    </row>
    <row r="18" spans="1:5" ht="12.75">
      <c r="A18" s="5" t="s">
        <v>148</v>
      </c>
      <c r="C18" s="10"/>
      <c r="D18" s="10"/>
      <c r="E18" s="11"/>
    </row>
    <row r="19" spans="1:5" ht="12.75">
      <c r="A19" s="5" t="s">
        <v>156</v>
      </c>
      <c r="C19" s="10">
        <v>2006</v>
      </c>
      <c r="D19" s="10"/>
      <c r="E19" s="11" t="s">
        <v>97</v>
      </c>
    </row>
    <row r="20" spans="1:5" ht="12.75">
      <c r="A20" s="5" t="s">
        <v>157</v>
      </c>
      <c r="C20" s="86">
        <v>96</v>
      </c>
      <c r="D20" s="10"/>
      <c r="E20" s="110" t="s">
        <v>97</v>
      </c>
    </row>
    <row r="21" spans="1:5" ht="12.75">
      <c r="A21" s="5" t="s">
        <v>7</v>
      </c>
      <c r="C21" s="10">
        <f>SUM(C16:C20)</f>
        <v>8601</v>
      </c>
      <c r="D21" s="10"/>
      <c r="E21" s="11" t="s">
        <v>97</v>
      </c>
    </row>
    <row r="22" spans="3:5" ht="12.75">
      <c r="C22" s="10"/>
      <c r="D22" s="10"/>
      <c r="E22" s="10"/>
    </row>
    <row r="23" spans="1:5" ht="12.75">
      <c r="A23" s="5" t="s">
        <v>49</v>
      </c>
      <c r="C23" s="10">
        <v>-1029</v>
      </c>
      <c r="D23" s="10"/>
      <c r="E23" s="11" t="s">
        <v>97</v>
      </c>
    </row>
    <row r="24" spans="1:5" ht="12.75">
      <c r="A24" s="5" t="s">
        <v>164</v>
      </c>
      <c r="C24" s="2">
        <v>-4229</v>
      </c>
      <c r="D24" s="10"/>
      <c r="E24" s="11" t="s">
        <v>97</v>
      </c>
    </row>
    <row r="25" spans="1:5" ht="12.75">
      <c r="A25" s="5" t="s">
        <v>165</v>
      </c>
      <c r="C25" s="46">
        <v>-458</v>
      </c>
      <c r="D25" s="10"/>
      <c r="E25" s="110" t="s">
        <v>97</v>
      </c>
    </row>
    <row r="26" spans="1:5" ht="12.75">
      <c r="A26" s="5" t="s">
        <v>166</v>
      </c>
      <c r="C26" s="10">
        <f>SUM(C21:C25)</f>
        <v>2885</v>
      </c>
      <c r="D26" s="10"/>
      <c r="E26" s="11" t="s">
        <v>97</v>
      </c>
    </row>
    <row r="27" spans="1:5" ht="12.75">
      <c r="A27" s="9"/>
      <c r="C27" s="10"/>
      <c r="D27" s="10"/>
      <c r="E27" s="10"/>
    </row>
    <row r="28" spans="1:5" ht="12.75">
      <c r="A28" s="5" t="s">
        <v>150</v>
      </c>
      <c r="C28" s="10">
        <v>135</v>
      </c>
      <c r="D28" s="10"/>
      <c r="E28" s="11" t="s">
        <v>97</v>
      </c>
    </row>
    <row r="29" spans="1:5" ht="12.75">
      <c r="A29" s="5" t="s">
        <v>151</v>
      </c>
      <c r="C29" s="10">
        <v>-231</v>
      </c>
      <c r="D29" s="10"/>
      <c r="E29" s="11" t="s">
        <v>97</v>
      </c>
    </row>
    <row r="30" spans="1:5" ht="12.75">
      <c r="A30" s="5" t="s">
        <v>149</v>
      </c>
      <c r="C30" s="86">
        <v>-1500</v>
      </c>
      <c r="D30" s="10"/>
      <c r="E30" s="110" t="s">
        <v>97</v>
      </c>
    </row>
    <row r="31" spans="1:5" ht="12.75">
      <c r="A31" s="9" t="s">
        <v>167</v>
      </c>
      <c r="C31" s="108">
        <f>SUM(C26:C30)</f>
        <v>1289</v>
      </c>
      <c r="D31" s="10"/>
      <c r="E31" s="111" t="s">
        <v>97</v>
      </c>
    </row>
    <row r="32" spans="3:5" ht="12.75">
      <c r="C32" s="5"/>
      <c r="D32" s="10"/>
      <c r="E32" s="10"/>
    </row>
    <row r="33" spans="1:5" ht="12.75">
      <c r="A33" s="9" t="s">
        <v>158</v>
      </c>
      <c r="C33" s="10"/>
      <c r="D33" s="10"/>
      <c r="E33" s="10"/>
    </row>
    <row r="34" spans="1:5" ht="12.75">
      <c r="A34" s="5" t="s">
        <v>152</v>
      </c>
      <c r="C34" s="10">
        <v>-8651</v>
      </c>
      <c r="D34" s="10"/>
      <c r="E34" s="11" t="s">
        <v>97</v>
      </c>
    </row>
    <row r="35" spans="1:5" ht="12.75">
      <c r="A35" s="5" t="s">
        <v>183</v>
      </c>
      <c r="C35" s="10">
        <v>26</v>
      </c>
      <c r="D35" s="10"/>
      <c r="E35" s="11" t="s">
        <v>97</v>
      </c>
    </row>
    <row r="36" spans="1:5" ht="12.75">
      <c r="A36" s="5" t="s">
        <v>222</v>
      </c>
      <c r="C36" s="10">
        <v>195</v>
      </c>
      <c r="D36" s="10"/>
      <c r="E36" s="11" t="s">
        <v>97</v>
      </c>
    </row>
    <row r="37" spans="1:5" ht="12.75">
      <c r="A37" s="5" t="s">
        <v>191</v>
      </c>
      <c r="C37" s="10">
        <v>-6</v>
      </c>
      <c r="D37" s="10"/>
      <c r="E37" s="110" t="s">
        <v>97</v>
      </c>
    </row>
    <row r="38" spans="1:5" ht="12.75">
      <c r="A38" s="9" t="s">
        <v>153</v>
      </c>
      <c r="C38" s="108">
        <f>SUM(C34:C37)</f>
        <v>-8436</v>
      </c>
      <c r="D38" s="10"/>
      <c r="E38" s="111" t="s">
        <v>97</v>
      </c>
    </row>
    <row r="39" spans="1:5" ht="12.75">
      <c r="A39" s="9"/>
      <c r="C39" s="10"/>
      <c r="D39" s="10"/>
      <c r="E39" s="10"/>
    </row>
    <row r="40" spans="1:5" ht="12.75">
      <c r="A40" s="9" t="s">
        <v>159</v>
      </c>
      <c r="C40" s="10"/>
      <c r="D40" s="10"/>
      <c r="E40" s="10"/>
    </row>
    <row r="41" spans="1:5" ht="12.75">
      <c r="A41" s="9"/>
      <c r="C41" s="10"/>
      <c r="D41" s="10"/>
      <c r="E41" s="10"/>
    </row>
    <row r="42" spans="1:5" ht="12.75">
      <c r="A42" s="5" t="s">
        <v>201</v>
      </c>
      <c r="C42" s="10">
        <v>15188</v>
      </c>
      <c r="D42" s="10"/>
      <c r="E42" s="11" t="s">
        <v>97</v>
      </c>
    </row>
    <row r="43" spans="1:5" ht="12.75">
      <c r="A43" s="5" t="s">
        <v>174</v>
      </c>
      <c r="C43" s="10">
        <v>-1622</v>
      </c>
      <c r="D43" s="10"/>
      <c r="E43" s="11" t="s">
        <v>97</v>
      </c>
    </row>
    <row r="44" spans="1:5" ht="12.75">
      <c r="A44" s="5" t="s">
        <v>154</v>
      </c>
      <c r="C44" s="10">
        <v>-1172</v>
      </c>
      <c r="D44" s="10"/>
      <c r="E44" s="11" t="s">
        <v>97</v>
      </c>
    </row>
    <row r="45" spans="1:5" ht="12.75">
      <c r="A45" s="5" t="s">
        <v>223</v>
      </c>
      <c r="C45" s="10">
        <v>4000</v>
      </c>
      <c r="D45" s="10"/>
      <c r="E45" s="11"/>
    </row>
    <row r="46" spans="1:5" ht="12.75">
      <c r="A46" s="5" t="s">
        <v>155</v>
      </c>
      <c r="C46" s="10">
        <v>-496</v>
      </c>
      <c r="D46" s="10"/>
      <c r="E46" s="110" t="s">
        <v>97</v>
      </c>
    </row>
    <row r="47" spans="1:5" ht="12.75">
      <c r="A47" s="9" t="s">
        <v>160</v>
      </c>
      <c r="C47" s="108">
        <f>SUM(C42:C46)</f>
        <v>15898</v>
      </c>
      <c r="D47" s="10"/>
      <c r="E47" s="111" t="s">
        <v>97</v>
      </c>
    </row>
    <row r="48" spans="4:5" ht="12.75">
      <c r="D48" s="10"/>
      <c r="E48" s="12"/>
    </row>
    <row r="49" spans="1:5" ht="12.75">
      <c r="A49" s="5" t="s">
        <v>95</v>
      </c>
      <c r="C49" s="10">
        <f>+C47+C38+C31</f>
        <v>8751</v>
      </c>
      <c r="D49" s="10"/>
      <c r="E49" s="11" t="s">
        <v>97</v>
      </c>
    </row>
    <row r="50" spans="1:5" ht="12.75">
      <c r="A50" s="5" t="s">
        <v>8</v>
      </c>
      <c r="C50" s="26">
        <v>5664</v>
      </c>
      <c r="D50" s="10"/>
      <c r="E50" s="11" t="s">
        <v>97</v>
      </c>
    </row>
    <row r="51" spans="1:5" ht="12.75">
      <c r="A51" s="9" t="s">
        <v>176</v>
      </c>
      <c r="C51" s="108">
        <f>+C49+C50</f>
        <v>14415</v>
      </c>
      <c r="D51" s="10"/>
      <c r="E51" s="109" t="s">
        <v>97</v>
      </c>
    </row>
    <row r="52" spans="3:5" ht="12.75">
      <c r="C52" s="10"/>
      <c r="D52" s="10"/>
      <c r="E52" s="2"/>
    </row>
    <row r="53" spans="1:5" ht="12.75" hidden="1">
      <c r="A53" s="9" t="s">
        <v>44</v>
      </c>
      <c r="C53" s="45"/>
      <c r="E53" s="12"/>
    </row>
    <row r="54" spans="3:5" ht="12.75" hidden="1">
      <c r="C54" s="45"/>
      <c r="E54" s="12"/>
    </row>
    <row r="55" spans="1:5" ht="12.75" hidden="1">
      <c r="A55" s="5" t="s">
        <v>45</v>
      </c>
      <c r="C55" s="45"/>
      <c r="E55" s="4" t="s">
        <v>97</v>
      </c>
    </row>
    <row r="56" spans="1:5" ht="12.75" hidden="1">
      <c r="A56" s="5" t="s">
        <v>46</v>
      </c>
      <c r="C56" s="45"/>
      <c r="E56" s="4" t="s">
        <v>97</v>
      </c>
    </row>
    <row r="57" spans="3:5" ht="13.5" hidden="1" thickBot="1">
      <c r="C57" s="96">
        <v>3631</v>
      </c>
      <c r="E57" s="95" t="s">
        <v>97</v>
      </c>
    </row>
    <row r="58" spans="3:5" ht="13.5" hidden="1" thickTop="1">
      <c r="C58" s="45"/>
      <c r="E58" s="12"/>
    </row>
    <row r="59" spans="3:5" ht="12.75" hidden="1">
      <c r="C59" s="45"/>
      <c r="E59" s="12"/>
    </row>
    <row r="60" spans="3:5" ht="12.75">
      <c r="C60" s="45"/>
      <c r="E60" s="12"/>
    </row>
    <row r="61" spans="1:5" ht="12.75">
      <c r="A61" s="5" t="s">
        <v>98</v>
      </c>
      <c r="C61" s="45"/>
      <c r="E61" s="12"/>
    </row>
    <row r="62" spans="3:5" ht="12.75">
      <c r="C62" s="45"/>
      <c r="E62" s="12"/>
    </row>
    <row r="63" spans="1:5" ht="12.75">
      <c r="A63" s="135" t="s">
        <v>192</v>
      </c>
      <c r="B63" s="135"/>
      <c r="C63" s="135"/>
      <c r="D63" s="135"/>
      <c r="E63" s="135"/>
    </row>
    <row r="64" spans="1:5" ht="12.75">
      <c r="A64" s="135"/>
      <c r="B64" s="135"/>
      <c r="C64" s="135"/>
      <c r="D64" s="135"/>
      <c r="E64" s="135"/>
    </row>
    <row r="65" spans="1:5" ht="12.75">
      <c r="A65" s="118" t="s">
        <v>45</v>
      </c>
      <c r="B65" s="118"/>
      <c r="C65" s="85">
        <v>7371</v>
      </c>
      <c r="D65" s="118"/>
      <c r="E65" s="122" t="s">
        <v>97</v>
      </c>
    </row>
    <row r="66" spans="1:5" ht="12.75">
      <c r="A66" s="118" t="s">
        <v>22</v>
      </c>
      <c r="B66" s="118"/>
      <c r="C66" s="85">
        <v>1206</v>
      </c>
      <c r="D66" s="118"/>
      <c r="E66" s="122" t="s">
        <v>97</v>
      </c>
    </row>
    <row r="67" spans="1:5" ht="12.75">
      <c r="A67" s="118" t="s">
        <v>205</v>
      </c>
      <c r="B67" s="118"/>
      <c r="C67" s="119">
        <v>6044</v>
      </c>
      <c r="D67" s="118"/>
      <c r="E67" s="123" t="s">
        <v>97</v>
      </c>
    </row>
    <row r="68" spans="1:5" ht="12.75">
      <c r="A68" s="118"/>
      <c r="B68" s="118"/>
      <c r="C68" s="120">
        <f>SUM(C65:C67)</f>
        <v>14621</v>
      </c>
      <c r="D68" s="118"/>
      <c r="E68" s="122" t="s">
        <v>97</v>
      </c>
    </row>
    <row r="69" spans="1:5" ht="12.75">
      <c r="A69" s="118" t="s">
        <v>193</v>
      </c>
      <c r="B69" s="118"/>
      <c r="C69" s="120">
        <v>-206</v>
      </c>
      <c r="D69" s="118"/>
      <c r="E69" s="122" t="s">
        <v>97</v>
      </c>
    </row>
    <row r="70" spans="1:5" ht="13.5" thickBot="1">
      <c r="A70" s="118"/>
      <c r="B70" s="118"/>
      <c r="C70" s="121">
        <f>+C68+C69</f>
        <v>14415</v>
      </c>
      <c r="D70" s="118"/>
      <c r="E70" s="124" t="s">
        <v>97</v>
      </c>
    </row>
    <row r="71" spans="1:5" ht="13.5" thickTop="1">
      <c r="A71" s="118"/>
      <c r="B71" s="118"/>
      <c r="C71" s="129"/>
      <c r="D71" s="118"/>
      <c r="E71" s="130"/>
    </row>
    <row r="72" spans="3:5" ht="12.75">
      <c r="C72" s="3"/>
      <c r="E72" s="12"/>
    </row>
    <row r="73" spans="1:5" ht="12.75">
      <c r="A73" s="137" t="s">
        <v>241</v>
      </c>
      <c r="B73" s="137"/>
      <c r="C73" s="137"/>
      <c r="D73" s="137"/>
      <c r="E73" s="137"/>
    </row>
    <row r="74" spans="1:5" ht="12.75">
      <c r="A74" s="137"/>
      <c r="B74" s="137"/>
      <c r="C74" s="137"/>
      <c r="D74" s="137"/>
      <c r="E74" s="137"/>
    </row>
    <row r="75" spans="1:5" ht="12.75">
      <c r="A75" s="137"/>
      <c r="B75" s="137"/>
      <c r="C75" s="137"/>
      <c r="D75" s="137"/>
      <c r="E75" s="137"/>
    </row>
    <row r="76" spans="1:5" ht="12.75">
      <c r="A76" s="113"/>
      <c r="B76" s="113"/>
      <c r="C76" s="45"/>
      <c r="D76" s="113"/>
      <c r="E76" s="12"/>
    </row>
    <row r="77" spans="1:5" ht="12.75">
      <c r="A77" s="136" t="s">
        <v>247</v>
      </c>
      <c r="B77" s="136"/>
      <c r="C77" s="136"/>
      <c r="D77" s="136"/>
      <c r="E77" s="136"/>
    </row>
    <row r="78" spans="1:5" ht="12.75">
      <c r="A78" s="136"/>
      <c r="B78" s="136"/>
      <c r="C78" s="136"/>
      <c r="D78" s="136"/>
      <c r="E78" s="136"/>
    </row>
    <row r="79" spans="1:5" ht="12.75">
      <c r="A79" s="136"/>
      <c r="B79" s="136"/>
      <c r="C79" s="136"/>
      <c r="D79" s="136"/>
      <c r="E79" s="136"/>
    </row>
    <row r="80" spans="1:5" ht="12.75">
      <c r="A80" s="113"/>
      <c r="B80" s="113"/>
      <c r="C80" s="3"/>
      <c r="D80" s="113"/>
      <c r="E80" s="12"/>
    </row>
    <row r="81" spans="1:5" ht="12.75">
      <c r="A81" s="136"/>
      <c r="B81" s="136"/>
      <c r="C81" s="136"/>
      <c r="D81" s="136"/>
      <c r="E81" s="136"/>
    </row>
    <row r="82" spans="1:5" ht="12.75">
      <c r="A82" s="114"/>
      <c r="B82" s="114"/>
      <c r="C82" s="114"/>
      <c r="D82" s="114"/>
      <c r="E82" s="114"/>
    </row>
    <row r="83" spans="1:5" ht="12.75">
      <c r="A83" s="114"/>
      <c r="B83" s="114"/>
      <c r="C83" s="3"/>
      <c r="D83" s="114"/>
      <c r="E83" s="115"/>
    </row>
    <row r="84" spans="1:5" ht="12.75">
      <c r="A84" s="114"/>
      <c r="B84" s="114"/>
      <c r="C84" s="3"/>
      <c r="D84" s="114"/>
      <c r="E84" s="115"/>
    </row>
    <row r="85" spans="1:5" ht="12.75">
      <c r="A85" s="114"/>
      <c r="B85" s="114"/>
      <c r="C85" s="3"/>
      <c r="D85" s="114"/>
      <c r="E85" s="115"/>
    </row>
    <row r="86" spans="1:5" ht="12.75">
      <c r="A86" s="114"/>
      <c r="B86" s="114"/>
      <c r="C86" s="3"/>
      <c r="D86" s="114"/>
      <c r="E86" s="115"/>
    </row>
    <row r="87" spans="1:5" ht="12.75">
      <c r="A87" s="114"/>
      <c r="B87" s="114"/>
      <c r="C87" s="115"/>
      <c r="D87" s="114"/>
      <c r="E87" s="114"/>
    </row>
    <row r="88" spans="1:5" ht="12.75">
      <c r="A88" s="114"/>
      <c r="B88" s="114"/>
      <c r="C88" s="114"/>
      <c r="D88" s="114"/>
      <c r="E88" s="114"/>
    </row>
    <row r="89" spans="1:5" ht="12.75">
      <c r="A89" s="136"/>
      <c r="B89" s="136"/>
      <c r="C89" s="136"/>
      <c r="D89" s="136"/>
      <c r="E89" s="136"/>
    </row>
    <row r="90" spans="1:5" ht="12.75">
      <c r="A90" s="136"/>
      <c r="B90" s="136"/>
      <c r="C90" s="136"/>
      <c r="D90" s="136"/>
      <c r="E90" s="136"/>
    </row>
    <row r="91" spans="1:5" ht="12.75">
      <c r="A91" s="136"/>
      <c r="B91" s="136"/>
      <c r="C91" s="136"/>
      <c r="D91" s="136"/>
      <c r="E91" s="136"/>
    </row>
    <row r="92" spans="1:5" ht="12.75" customHeight="1">
      <c r="A92" s="114"/>
      <c r="B92" s="114"/>
      <c r="C92" s="114"/>
      <c r="D92" s="114"/>
      <c r="E92" s="114"/>
    </row>
    <row r="93" spans="1:5" ht="12.75">
      <c r="A93" s="136"/>
      <c r="B93" s="136"/>
      <c r="C93" s="136"/>
      <c r="D93" s="136"/>
      <c r="E93" s="136"/>
    </row>
    <row r="94" spans="1:5" ht="12.75">
      <c r="A94" s="136"/>
      <c r="B94" s="136"/>
      <c r="C94" s="136"/>
      <c r="D94" s="136"/>
      <c r="E94" s="136"/>
    </row>
    <row r="95" spans="1:5" ht="12.75">
      <c r="A95" s="136"/>
      <c r="B95" s="136"/>
      <c r="C95" s="136"/>
      <c r="D95" s="136"/>
      <c r="E95" s="136"/>
    </row>
    <row r="96" spans="1:5" ht="12.75" customHeight="1">
      <c r="A96" s="113"/>
      <c r="B96" s="113"/>
      <c r="C96" s="3"/>
      <c r="D96" s="113"/>
      <c r="E96" s="113"/>
    </row>
    <row r="97" spans="1:5" ht="12.75">
      <c r="A97" s="113"/>
      <c r="B97" s="113"/>
      <c r="C97" s="3"/>
      <c r="D97" s="113"/>
      <c r="E97" s="113"/>
    </row>
    <row r="98" spans="1:5" ht="12.75">
      <c r="A98" s="113"/>
      <c r="B98" s="113"/>
      <c r="C98" s="3"/>
      <c r="D98" s="113"/>
      <c r="E98" s="113"/>
    </row>
    <row r="99" spans="1:5" ht="12.75">
      <c r="A99" s="113"/>
      <c r="B99" s="113"/>
      <c r="C99" s="3"/>
      <c r="D99" s="113"/>
      <c r="E99" s="113"/>
    </row>
    <row r="100" spans="1:5" ht="12.75">
      <c r="A100" s="113"/>
      <c r="B100" s="113"/>
      <c r="C100" s="3"/>
      <c r="D100" s="113"/>
      <c r="E100" s="113"/>
    </row>
    <row r="101" spans="1:5" ht="12.75">
      <c r="A101" s="113"/>
      <c r="B101" s="113"/>
      <c r="C101" s="3"/>
      <c r="D101" s="113"/>
      <c r="E101" s="113"/>
    </row>
    <row r="102" spans="1:5" ht="12.75">
      <c r="A102" s="113"/>
      <c r="B102" s="113"/>
      <c r="C102" s="3"/>
      <c r="D102" s="113"/>
      <c r="E102" s="113"/>
    </row>
    <row r="103" spans="1:5" ht="12.75">
      <c r="A103" s="113"/>
      <c r="B103" s="113"/>
      <c r="C103" s="3"/>
      <c r="D103" s="113"/>
      <c r="E103" s="113"/>
    </row>
    <row r="104" spans="1:5" ht="12.75">
      <c r="A104" s="113"/>
      <c r="B104" s="113"/>
      <c r="C104" s="3"/>
      <c r="D104" s="113"/>
      <c r="E104" s="113"/>
    </row>
    <row r="105" spans="1:5" ht="12.75">
      <c r="A105" s="113"/>
      <c r="B105" s="113"/>
      <c r="C105" s="3"/>
      <c r="D105" s="113"/>
      <c r="E105" s="113"/>
    </row>
    <row r="106" spans="1:5" ht="12.75">
      <c r="A106" s="113"/>
      <c r="B106" s="113"/>
      <c r="C106" s="3"/>
      <c r="D106" s="113"/>
      <c r="E106" s="113"/>
    </row>
    <row r="107" spans="1:5" ht="12.75">
      <c r="A107" s="113"/>
      <c r="B107" s="113"/>
      <c r="C107" s="3"/>
      <c r="D107" s="113"/>
      <c r="E107" s="113"/>
    </row>
    <row r="108" spans="1:5" ht="12.75">
      <c r="A108" s="113"/>
      <c r="B108" s="113"/>
      <c r="C108" s="3"/>
      <c r="D108" s="113"/>
      <c r="E108" s="113"/>
    </row>
    <row r="109" spans="1:5" ht="12.75">
      <c r="A109" s="113"/>
      <c r="B109" s="113"/>
      <c r="C109" s="3"/>
      <c r="D109" s="113"/>
      <c r="E109" s="113"/>
    </row>
    <row r="110" spans="1:5" ht="12.75">
      <c r="A110" s="113"/>
      <c r="B110" s="113"/>
      <c r="C110" s="3"/>
      <c r="D110" s="113"/>
      <c r="E110" s="113"/>
    </row>
    <row r="111" spans="1:5" ht="12.75">
      <c r="A111" s="113"/>
      <c r="B111" s="113"/>
      <c r="C111" s="3"/>
      <c r="D111" s="113"/>
      <c r="E111" s="113"/>
    </row>
    <row r="112" spans="1:5" ht="12.75">
      <c r="A112" s="113"/>
      <c r="B112" s="113"/>
      <c r="C112" s="3"/>
      <c r="D112" s="113"/>
      <c r="E112" s="113"/>
    </row>
    <row r="113" spans="1:5" ht="12.75">
      <c r="A113" s="113"/>
      <c r="B113" s="113"/>
      <c r="C113" s="3"/>
      <c r="D113" s="113"/>
      <c r="E113" s="113"/>
    </row>
    <row r="114" spans="1:5" ht="12.75">
      <c r="A114" s="113"/>
      <c r="B114" s="113"/>
      <c r="C114" s="3"/>
      <c r="D114" s="113"/>
      <c r="E114" s="113"/>
    </row>
    <row r="115" spans="1:5" ht="12.75">
      <c r="A115" s="113"/>
      <c r="B115" s="113"/>
      <c r="C115" s="3"/>
      <c r="D115" s="113"/>
      <c r="E115" s="113"/>
    </row>
    <row r="116" spans="1:5" ht="12.75">
      <c r="A116" s="113"/>
      <c r="B116" s="113"/>
      <c r="C116" s="3"/>
      <c r="D116" s="113"/>
      <c r="E116" s="113"/>
    </row>
    <row r="117" spans="1:5" ht="12.75">
      <c r="A117" s="113"/>
      <c r="B117" s="113"/>
      <c r="C117" s="3"/>
      <c r="D117" s="113"/>
      <c r="E117" s="113"/>
    </row>
    <row r="118" spans="1:5" ht="12.75">
      <c r="A118" s="113"/>
      <c r="B118" s="113"/>
      <c r="C118" s="3"/>
      <c r="D118" s="113"/>
      <c r="E118" s="113"/>
    </row>
    <row r="119" spans="1:5" ht="12.75">
      <c r="A119" s="113"/>
      <c r="B119" s="113"/>
      <c r="C119" s="3"/>
      <c r="D119" s="113"/>
      <c r="E119" s="113"/>
    </row>
    <row r="120" spans="1:5" ht="12.75">
      <c r="A120" s="113"/>
      <c r="B120" s="113"/>
      <c r="C120" s="3"/>
      <c r="D120" s="113"/>
      <c r="E120" s="113"/>
    </row>
    <row r="121" spans="1:5" ht="12.75">
      <c r="A121" s="113"/>
      <c r="B121" s="113"/>
      <c r="C121" s="3"/>
      <c r="D121" s="113"/>
      <c r="E121" s="113"/>
    </row>
    <row r="122" spans="1:5" ht="12.75">
      <c r="A122" s="113"/>
      <c r="B122" s="113"/>
      <c r="C122" s="3"/>
      <c r="D122" s="113"/>
      <c r="E122" s="113"/>
    </row>
    <row r="123" spans="1:5" ht="12.75">
      <c r="A123" s="113"/>
      <c r="B123" s="113"/>
      <c r="C123" s="3"/>
      <c r="D123" s="113"/>
      <c r="E123" s="113"/>
    </row>
    <row r="124" spans="1:5" ht="12.75">
      <c r="A124" s="113"/>
      <c r="B124" s="113"/>
      <c r="C124" s="3"/>
      <c r="D124" s="113"/>
      <c r="E124" s="113"/>
    </row>
    <row r="125" spans="1:5" ht="12.75">
      <c r="A125" s="113"/>
      <c r="B125" s="113"/>
      <c r="C125" s="3"/>
      <c r="D125" s="113"/>
      <c r="E125" s="113"/>
    </row>
    <row r="126" spans="1:5" ht="12.75">
      <c r="A126" s="113"/>
      <c r="B126" s="113"/>
      <c r="C126" s="3"/>
      <c r="D126" s="113"/>
      <c r="E126" s="113"/>
    </row>
    <row r="127" spans="1:5" ht="12.75">
      <c r="A127" s="113"/>
      <c r="B127" s="113"/>
      <c r="C127" s="3"/>
      <c r="D127" s="113"/>
      <c r="E127" s="113"/>
    </row>
    <row r="128" spans="1:5" ht="12.75">
      <c r="A128" s="113"/>
      <c r="B128" s="113"/>
      <c r="C128" s="3"/>
      <c r="D128" s="113"/>
      <c r="E128" s="113"/>
    </row>
    <row r="129" spans="1:5" ht="12.75">
      <c r="A129" s="113"/>
      <c r="B129" s="113"/>
      <c r="C129" s="3"/>
      <c r="D129" s="113"/>
      <c r="E129" s="113"/>
    </row>
    <row r="130" spans="1:5" ht="12.75">
      <c r="A130" s="113"/>
      <c r="B130" s="113"/>
      <c r="C130" s="3"/>
      <c r="D130" s="113"/>
      <c r="E130" s="113"/>
    </row>
    <row r="131" spans="1:5" ht="12.75">
      <c r="A131" s="113"/>
      <c r="B131" s="113"/>
      <c r="C131" s="3"/>
      <c r="D131" s="113"/>
      <c r="E131" s="113"/>
    </row>
    <row r="132" spans="1:5" ht="12.75">
      <c r="A132" s="113"/>
      <c r="B132" s="113"/>
      <c r="C132" s="3"/>
      <c r="D132" s="113"/>
      <c r="E132" s="113"/>
    </row>
    <row r="133" spans="1:5" ht="12.75">
      <c r="A133" s="113"/>
      <c r="B133" s="113"/>
      <c r="C133" s="3"/>
      <c r="D133" s="113"/>
      <c r="E133" s="113"/>
    </row>
    <row r="134" spans="1:5" ht="12.75">
      <c r="A134" s="113"/>
      <c r="B134" s="113"/>
      <c r="C134" s="3"/>
      <c r="D134" s="113"/>
      <c r="E134" s="113"/>
    </row>
    <row r="135" spans="1:5" ht="12.75">
      <c r="A135" s="113"/>
      <c r="B135" s="113"/>
      <c r="C135" s="3"/>
      <c r="D135" s="113"/>
      <c r="E135" s="113"/>
    </row>
    <row r="136" spans="1:5" ht="12.75">
      <c r="A136" s="113"/>
      <c r="B136" s="113"/>
      <c r="C136" s="3"/>
      <c r="D136" s="113"/>
      <c r="E136" s="113"/>
    </row>
    <row r="137" spans="1:5" ht="12.75">
      <c r="A137" s="113"/>
      <c r="B137" s="113"/>
      <c r="C137" s="3"/>
      <c r="D137" s="113"/>
      <c r="E137" s="113"/>
    </row>
    <row r="138" spans="1:5" ht="12.75">
      <c r="A138" s="113"/>
      <c r="B138" s="113"/>
      <c r="C138" s="3"/>
      <c r="D138" s="113"/>
      <c r="E138" s="113"/>
    </row>
    <row r="139" spans="1:5" ht="12.75">
      <c r="A139" s="113"/>
      <c r="B139" s="113"/>
      <c r="C139" s="3"/>
      <c r="D139" s="113"/>
      <c r="E139" s="113"/>
    </row>
    <row r="140" spans="1:5" ht="12.75">
      <c r="A140" s="113"/>
      <c r="B140" s="113"/>
      <c r="C140" s="3"/>
      <c r="D140" s="113"/>
      <c r="E140" s="113"/>
    </row>
    <row r="141" spans="1:5" ht="12.75">
      <c r="A141" s="113"/>
      <c r="B141" s="113"/>
      <c r="C141" s="3"/>
      <c r="D141" s="113"/>
      <c r="E141" s="113"/>
    </row>
    <row r="142" spans="1:5" ht="12.75">
      <c r="A142" s="113"/>
      <c r="B142" s="113"/>
      <c r="C142" s="3"/>
      <c r="D142" s="113"/>
      <c r="E142" s="113"/>
    </row>
    <row r="143" spans="1:5" ht="12.75">
      <c r="A143" s="113"/>
      <c r="B143" s="113"/>
      <c r="C143" s="3"/>
      <c r="D143" s="113"/>
      <c r="E143" s="113"/>
    </row>
    <row r="144" spans="1:5" ht="12.75">
      <c r="A144" s="113"/>
      <c r="B144" s="113"/>
      <c r="C144" s="3"/>
      <c r="D144" s="113"/>
      <c r="E144" s="113"/>
    </row>
    <row r="145" spans="1:5" ht="12.75">
      <c r="A145" s="113"/>
      <c r="B145" s="113"/>
      <c r="C145" s="3"/>
      <c r="D145" s="113"/>
      <c r="E145" s="113"/>
    </row>
    <row r="146" spans="1:5" ht="12.75">
      <c r="A146" s="113"/>
      <c r="B146" s="113"/>
      <c r="C146" s="3"/>
      <c r="D146" s="113"/>
      <c r="E146" s="113"/>
    </row>
    <row r="147" spans="1:5" ht="12.75">
      <c r="A147" s="113"/>
      <c r="B147" s="113"/>
      <c r="C147" s="3"/>
      <c r="D147" s="113"/>
      <c r="E147" s="113"/>
    </row>
    <row r="148" spans="1:5" ht="12.75">
      <c r="A148" s="113"/>
      <c r="B148" s="113"/>
      <c r="C148" s="3"/>
      <c r="D148" s="113"/>
      <c r="E148" s="113"/>
    </row>
    <row r="149" spans="1:5" ht="12.75">
      <c r="A149" s="113"/>
      <c r="B149" s="113"/>
      <c r="C149" s="3"/>
      <c r="D149" s="113"/>
      <c r="E149" s="113"/>
    </row>
    <row r="150" spans="1:5" ht="12.75">
      <c r="A150" s="113"/>
      <c r="B150" s="113"/>
      <c r="C150" s="3"/>
      <c r="D150" s="113"/>
      <c r="E150" s="113"/>
    </row>
    <row r="151" spans="1:5" ht="12.75">
      <c r="A151" s="113"/>
      <c r="B151" s="113"/>
      <c r="C151" s="3"/>
      <c r="D151" s="113"/>
      <c r="E151" s="113"/>
    </row>
    <row r="152" spans="1:5" ht="12.75">
      <c r="A152" s="113"/>
      <c r="B152" s="113"/>
      <c r="C152" s="3"/>
      <c r="D152" s="113"/>
      <c r="E152" s="113"/>
    </row>
    <row r="153" spans="1:5" ht="12.75">
      <c r="A153" s="113"/>
      <c r="B153" s="113"/>
      <c r="C153" s="3"/>
      <c r="D153" s="113"/>
      <c r="E153" s="113"/>
    </row>
    <row r="154" spans="1:5" ht="12.75">
      <c r="A154" s="113"/>
      <c r="B154" s="113"/>
      <c r="C154" s="3"/>
      <c r="D154" s="113"/>
      <c r="E154" s="113"/>
    </row>
    <row r="155" spans="1:5" ht="12.75">
      <c r="A155" s="113"/>
      <c r="B155" s="113"/>
      <c r="C155" s="3"/>
      <c r="D155" s="113"/>
      <c r="E155" s="113"/>
    </row>
    <row r="156" spans="1:5" ht="12.75">
      <c r="A156" s="113"/>
      <c r="B156" s="113"/>
      <c r="C156" s="3"/>
      <c r="D156" s="113"/>
      <c r="E156" s="113"/>
    </row>
    <row r="157" spans="1:5" ht="12.75">
      <c r="A157" s="113"/>
      <c r="B157" s="113"/>
      <c r="C157" s="3"/>
      <c r="D157" s="113"/>
      <c r="E157" s="113"/>
    </row>
    <row r="158" spans="1:5" ht="12.75">
      <c r="A158" s="113"/>
      <c r="B158" s="113"/>
      <c r="C158" s="3"/>
      <c r="D158" s="113"/>
      <c r="E158" s="113"/>
    </row>
    <row r="159" spans="1:5" ht="12.75">
      <c r="A159" s="113"/>
      <c r="B159" s="113"/>
      <c r="C159" s="3"/>
      <c r="D159" s="113"/>
      <c r="E159" s="113"/>
    </row>
    <row r="160" spans="1:5" ht="12.75">
      <c r="A160" s="113"/>
      <c r="B160" s="113"/>
      <c r="C160" s="3"/>
      <c r="D160" s="113"/>
      <c r="E160" s="113"/>
    </row>
    <row r="161" spans="1:5" ht="12.75">
      <c r="A161" s="113"/>
      <c r="B161" s="113"/>
      <c r="C161" s="3"/>
      <c r="D161" s="113"/>
      <c r="E161" s="113"/>
    </row>
    <row r="162" spans="1:5" ht="12.75">
      <c r="A162" s="113"/>
      <c r="B162" s="113"/>
      <c r="C162" s="3"/>
      <c r="D162" s="113"/>
      <c r="E162" s="113"/>
    </row>
    <row r="163" spans="1:5" ht="12.75">
      <c r="A163" s="113"/>
      <c r="B163" s="113"/>
      <c r="C163" s="3"/>
      <c r="D163" s="113"/>
      <c r="E163" s="113"/>
    </row>
    <row r="164" spans="1:5" ht="12.75">
      <c r="A164" s="113"/>
      <c r="B164" s="113"/>
      <c r="C164" s="3"/>
      <c r="D164" s="113"/>
      <c r="E164" s="113"/>
    </row>
    <row r="165" spans="1:5" ht="12.75">
      <c r="A165" s="113"/>
      <c r="B165" s="113"/>
      <c r="C165" s="3"/>
      <c r="D165" s="113"/>
      <c r="E165" s="113"/>
    </row>
    <row r="166" spans="1:5" ht="12.75">
      <c r="A166" s="113"/>
      <c r="B166" s="113"/>
      <c r="C166" s="3"/>
      <c r="D166" s="113"/>
      <c r="E166" s="113"/>
    </row>
  </sheetData>
  <mergeCells count="6">
    <mergeCell ref="A63:E64"/>
    <mergeCell ref="A81:E81"/>
    <mergeCell ref="A89:E91"/>
    <mergeCell ref="A93:E95"/>
    <mergeCell ref="A73:E75"/>
    <mergeCell ref="A77:E79"/>
  </mergeCells>
  <printOptions/>
  <pageMargins left="1" right="1" top="0.5" bottom="0.5" header="0.5" footer="0.5"/>
  <pageSetup horizontalDpi="1200" verticalDpi="12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H89"/>
  <sheetViews>
    <sheetView workbookViewId="0" topLeftCell="A1">
      <selection activeCell="B2" sqref="B2"/>
    </sheetView>
  </sheetViews>
  <sheetFormatPr defaultColWidth="9.140625" defaultRowHeight="12.75"/>
  <cols>
    <col min="1" max="1" width="30.00390625" style="5" customWidth="1"/>
    <col min="2" max="2" width="10.421875" style="10" customWidth="1"/>
    <col min="3" max="3" width="12.28125" style="10" customWidth="1"/>
    <col min="4" max="4" width="11.140625" style="10" customWidth="1"/>
    <col min="5" max="5" width="1.1484375" style="10" customWidth="1"/>
    <col min="6" max="6" width="14.8515625" style="10" customWidth="1"/>
    <col min="7" max="7" width="9.8515625" style="10" customWidth="1"/>
    <col min="8" max="16384" width="9.140625" style="5" customWidth="1"/>
  </cols>
  <sheetData>
    <row r="1" ht="12.75">
      <c r="A1" s="7" t="s">
        <v>134</v>
      </c>
    </row>
    <row r="2" ht="12.75">
      <c r="A2" s="8" t="s">
        <v>135</v>
      </c>
    </row>
    <row r="3" ht="12.75">
      <c r="A3" s="36"/>
    </row>
    <row r="5" ht="12.75">
      <c r="A5" s="9" t="s">
        <v>33</v>
      </c>
    </row>
    <row r="6" ht="12.75">
      <c r="A6" s="9" t="s">
        <v>231</v>
      </c>
    </row>
    <row r="7" ht="12.75">
      <c r="A7" s="9" t="s">
        <v>63</v>
      </c>
    </row>
    <row r="8" ht="12.75">
      <c r="A8" s="9"/>
    </row>
    <row r="9" ht="12.75">
      <c r="A9" s="9"/>
    </row>
    <row r="10" spans="2:7" ht="12.75">
      <c r="B10" s="86"/>
      <c r="C10" s="17" t="s">
        <v>18</v>
      </c>
      <c r="D10" s="86"/>
      <c r="E10" s="12"/>
      <c r="F10" s="103" t="s">
        <v>179</v>
      </c>
      <c r="G10" s="12"/>
    </row>
    <row r="11" spans="2:8" ht="12.75">
      <c r="B11" s="11" t="s">
        <v>82</v>
      </c>
      <c r="C11" s="10" t="s">
        <v>15</v>
      </c>
      <c r="D11" s="11" t="s">
        <v>82</v>
      </c>
      <c r="E11" s="11"/>
      <c r="F11" s="11"/>
      <c r="H11" s="6"/>
    </row>
    <row r="12" spans="2:8" ht="12.75">
      <c r="B12" s="11" t="s">
        <v>76</v>
      </c>
      <c r="C12" s="10" t="s">
        <v>16</v>
      </c>
      <c r="D12" s="11" t="s">
        <v>17</v>
      </c>
      <c r="E12" s="11"/>
      <c r="F12" s="11" t="s">
        <v>34</v>
      </c>
      <c r="G12" s="11" t="s">
        <v>60</v>
      </c>
      <c r="H12" s="6"/>
    </row>
    <row r="13" spans="2:8" ht="12.75">
      <c r="B13" s="11" t="s">
        <v>52</v>
      </c>
      <c r="C13" s="11" t="s">
        <v>52</v>
      </c>
      <c r="D13" s="11" t="s">
        <v>52</v>
      </c>
      <c r="E13" s="11"/>
      <c r="F13" s="11" t="s">
        <v>52</v>
      </c>
      <c r="G13" s="11" t="s">
        <v>52</v>
      </c>
      <c r="H13" s="6"/>
    </row>
    <row r="14" spans="2:8" ht="12.75">
      <c r="B14" s="11"/>
      <c r="F14" s="11"/>
      <c r="G14" s="11"/>
      <c r="H14" s="6"/>
    </row>
    <row r="15" spans="1:7" ht="12.75">
      <c r="A15" s="5" t="s">
        <v>173</v>
      </c>
      <c r="B15" s="26">
        <v>30375</v>
      </c>
      <c r="C15" s="10">
        <v>3693</v>
      </c>
      <c r="D15" s="10">
        <v>403</v>
      </c>
      <c r="F15" s="10">
        <v>2559</v>
      </c>
      <c r="G15" s="26">
        <f>SUM(B15:F15)</f>
        <v>37030</v>
      </c>
    </row>
    <row r="17" spans="1:7" ht="12.75">
      <c r="A17" s="5" t="s">
        <v>177</v>
      </c>
      <c r="B17" s="10">
        <v>10125</v>
      </c>
      <c r="C17" s="10">
        <v>0</v>
      </c>
      <c r="D17" s="10">
        <v>5063</v>
      </c>
      <c r="F17" s="10">
        <v>0</v>
      </c>
      <c r="G17" s="10">
        <f>SUM(B17:F17)</f>
        <v>15188</v>
      </c>
    </row>
    <row r="19" spans="1:7" ht="12.75">
      <c r="A19" s="5" t="s">
        <v>174</v>
      </c>
      <c r="B19" s="10">
        <v>0</v>
      </c>
      <c r="C19" s="10">
        <v>0</v>
      </c>
      <c r="D19" s="10">
        <v>-1622</v>
      </c>
      <c r="F19" s="10">
        <v>0</v>
      </c>
      <c r="G19" s="10">
        <f>SUM(B19:F19)</f>
        <v>-1622</v>
      </c>
    </row>
    <row r="21" spans="1:7" ht="12.75">
      <c r="A21" s="5" t="s">
        <v>79</v>
      </c>
      <c r="B21" s="12">
        <v>0</v>
      </c>
      <c r="C21" s="10">
        <v>0</v>
      </c>
      <c r="D21" s="10">
        <v>0</v>
      </c>
      <c r="F21" s="3">
        <f>+'IS '!F34</f>
        <v>5045</v>
      </c>
      <c r="G21" s="12">
        <f>SUM(B21:F21)</f>
        <v>5045</v>
      </c>
    </row>
    <row r="23" spans="1:7" ht="13.5" thickBot="1">
      <c r="A23" s="37" t="s">
        <v>227</v>
      </c>
      <c r="B23" s="25">
        <f>SUM(B15:B22)</f>
        <v>40500</v>
      </c>
      <c r="C23" s="25">
        <f>SUM(C15:C22)</f>
        <v>3693</v>
      </c>
      <c r="D23" s="25">
        <f>SUM(D15:D22)</f>
        <v>3844</v>
      </c>
      <c r="E23" s="25"/>
      <c r="F23" s="25">
        <f>SUM(F15:F22)</f>
        <v>7604</v>
      </c>
      <c r="G23" s="25">
        <f>SUM(G15:G22)</f>
        <v>55641</v>
      </c>
    </row>
    <row r="24" ht="13.5" thickTop="1"/>
    <row r="25" ht="12.75">
      <c r="A25" s="10"/>
    </row>
    <row r="26" ht="12.75">
      <c r="A26" s="10"/>
    </row>
    <row r="27" ht="12.75">
      <c r="A27" s="38" t="s">
        <v>80</v>
      </c>
    </row>
    <row r="28" spans="1:7" ht="15.75" customHeight="1">
      <c r="A28" s="47"/>
      <c r="B28" s="47"/>
      <c r="C28" s="47"/>
      <c r="D28" s="47"/>
      <c r="E28" s="47"/>
      <c r="F28" s="47"/>
      <c r="G28" s="47"/>
    </row>
    <row r="29" spans="1:7" ht="12.75">
      <c r="A29" s="134" t="s">
        <v>240</v>
      </c>
      <c r="B29" s="134"/>
      <c r="C29" s="134"/>
      <c r="D29" s="134"/>
      <c r="E29" s="134"/>
      <c r="F29" s="134"/>
      <c r="G29" s="134"/>
    </row>
    <row r="30" spans="1:7" ht="12.75">
      <c r="A30" s="134"/>
      <c r="B30" s="134"/>
      <c r="C30" s="134"/>
      <c r="D30" s="134"/>
      <c r="E30" s="134"/>
      <c r="F30" s="134"/>
      <c r="G30" s="134"/>
    </row>
    <row r="31" spans="1:7" ht="12.75">
      <c r="A31" s="127"/>
      <c r="B31" s="127"/>
      <c r="C31" s="127"/>
      <c r="D31" s="127"/>
      <c r="E31" s="127"/>
      <c r="F31" s="127"/>
      <c r="G31" s="127"/>
    </row>
    <row r="32" spans="1:7" ht="12.75">
      <c r="A32" s="85"/>
      <c r="B32" s="85"/>
      <c r="C32" s="85"/>
      <c r="D32" s="85"/>
      <c r="E32" s="85"/>
      <c r="F32" s="85"/>
      <c r="G32" s="85"/>
    </row>
    <row r="33" spans="1:7" ht="12.75">
      <c r="A33" s="134" t="s">
        <v>248</v>
      </c>
      <c r="B33" s="134"/>
      <c r="C33" s="134"/>
      <c r="D33" s="134"/>
      <c r="E33" s="134"/>
      <c r="F33" s="134"/>
      <c r="G33" s="134"/>
    </row>
    <row r="34" spans="1:7" ht="12.75">
      <c r="A34" s="134"/>
      <c r="B34" s="134"/>
      <c r="C34" s="134"/>
      <c r="D34" s="134"/>
      <c r="E34" s="134"/>
      <c r="F34" s="134"/>
      <c r="G34" s="134"/>
    </row>
    <row r="35" spans="1:7" ht="12.75">
      <c r="A35" s="134"/>
      <c r="B35" s="134"/>
      <c r="C35" s="134"/>
      <c r="D35" s="134"/>
      <c r="E35" s="134"/>
      <c r="F35" s="134"/>
      <c r="G35" s="134"/>
    </row>
    <row r="36" ht="12.75">
      <c r="A36" s="10"/>
    </row>
    <row r="43" ht="12.75">
      <c r="B43" s="10" t="s">
        <v>197</v>
      </c>
    </row>
    <row r="89" ht="12.75">
      <c r="A89" s="5" t="s">
        <v>31</v>
      </c>
    </row>
  </sheetData>
  <mergeCells count="2">
    <mergeCell ref="A29:G30"/>
    <mergeCell ref="A33:G35"/>
  </mergeCells>
  <printOptions horizontalCentered="1"/>
  <pageMargins left="1" right="1" top="0.5" bottom="0.5" header="0.5" footer="0.5"/>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J315"/>
  <sheetViews>
    <sheetView tabSelected="1" workbookViewId="0" topLeftCell="A32">
      <selection activeCell="C43" sqref="C43"/>
    </sheetView>
  </sheetViews>
  <sheetFormatPr defaultColWidth="9.140625" defaultRowHeight="12.75"/>
  <cols>
    <col min="1" max="1" width="5.421875" style="59" customWidth="1"/>
    <col min="2" max="2" width="11.421875" style="38" customWidth="1"/>
    <col min="3" max="3" width="14.7109375" style="38" customWidth="1"/>
    <col min="4" max="4" width="12.28125" style="38" customWidth="1"/>
    <col min="5" max="5" width="11.00390625" style="38" customWidth="1"/>
    <col min="6" max="6" width="14.140625" style="38" customWidth="1"/>
    <col min="7" max="7" width="12.28125" style="38" customWidth="1"/>
    <col min="8" max="8" width="13.00390625" style="38" customWidth="1"/>
    <col min="9" max="9" width="13.28125" style="38" customWidth="1"/>
    <col min="10" max="10" width="9.28125" style="38" bestFit="1" customWidth="1"/>
    <col min="11" max="16384" width="9.140625" style="38" customWidth="1"/>
  </cols>
  <sheetData>
    <row r="1" ht="12.75">
      <c r="A1" s="67" t="s">
        <v>134</v>
      </c>
    </row>
    <row r="2" ht="12.75">
      <c r="A2" s="68" t="s">
        <v>135</v>
      </c>
    </row>
    <row r="3" ht="12.75">
      <c r="A3" s="69"/>
    </row>
    <row r="4" ht="12.75">
      <c r="A4" s="59" t="s">
        <v>162</v>
      </c>
    </row>
    <row r="5" ht="9.75" customHeight="1"/>
    <row r="6" ht="12.75">
      <c r="A6" s="59" t="s">
        <v>178</v>
      </c>
    </row>
    <row r="8" spans="1:2" ht="12.75">
      <c r="A8" s="70" t="s">
        <v>99</v>
      </c>
      <c r="B8" s="40" t="s">
        <v>100</v>
      </c>
    </row>
    <row r="10" spans="2:9" ht="12.75">
      <c r="B10" s="138" t="s">
        <v>229</v>
      </c>
      <c r="C10" s="138"/>
      <c r="D10" s="138"/>
      <c r="E10" s="138"/>
      <c r="F10" s="138"/>
      <c r="G10" s="138"/>
      <c r="H10" s="138"/>
      <c r="I10" s="138"/>
    </row>
    <row r="11" spans="2:9" ht="12.75">
      <c r="B11" s="138"/>
      <c r="C11" s="138"/>
      <c r="D11" s="138"/>
      <c r="E11" s="138"/>
      <c r="F11" s="138"/>
      <c r="G11" s="138"/>
      <c r="H11" s="138"/>
      <c r="I11" s="138"/>
    </row>
    <row r="12" spans="2:9" ht="12.75">
      <c r="B12" s="138"/>
      <c r="C12" s="138"/>
      <c r="D12" s="138"/>
      <c r="E12" s="138"/>
      <c r="F12" s="138"/>
      <c r="G12" s="138"/>
      <c r="H12" s="138"/>
      <c r="I12" s="138"/>
    </row>
    <row r="13" spans="2:9" ht="12.75">
      <c r="B13" s="87"/>
      <c r="C13" s="87"/>
      <c r="D13" s="87"/>
      <c r="E13" s="87"/>
      <c r="F13" s="87"/>
      <c r="G13" s="87"/>
      <c r="H13" s="87"/>
      <c r="I13" s="87"/>
    </row>
    <row r="14" spans="2:9" ht="12.75" customHeight="1">
      <c r="B14" s="138" t="s">
        <v>195</v>
      </c>
      <c r="C14" s="138"/>
      <c r="D14" s="138"/>
      <c r="E14" s="138"/>
      <c r="F14" s="138"/>
      <c r="G14" s="138"/>
      <c r="H14" s="138"/>
      <c r="I14" s="138"/>
    </row>
    <row r="15" spans="2:9" ht="12.75">
      <c r="B15" s="138"/>
      <c r="C15" s="138"/>
      <c r="D15" s="138"/>
      <c r="E15" s="138"/>
      <c r="F15" s="138"/>
      <c r="G15" s="138"/>
      <c r="H15" s="138"/>
      <c r="I15" s="138"/>
    </row>
    <row r="16" spans="2:9" ht="12.75">
      <c r="B16" s="138"/>
      <c r="C16" s="138"/>
      <c r="D16" s="138"/>
      <c r="E16" s="138"/>
      <c r="F16" s="138"/>
      <c r="G16" s="138"/>
      <c r="H16" s="138"/>
      <c r="I16" s="138"/>
    </row>
    <row r="17" spans="2:9" ht="12.75">
      <c r="B17" s="138"/>
      <c r="C17" s="138"/>
      <c r="D17" s="138"/>
      <c r="E17" s="138"/>
      <c r="F17" s="138"/>
      <c r="G17" s="138"/>
      <c r="H17" s="138"/>
      <c r="I17" s="138"/>
    </row>
    <row r="18" spans="2:9" ht="12.75">
      <c r="B18" s="87"/>
      <c r="C18" s="87"/>
      <c r="D18" s="87"/>
      <c r="E18" s="87"/>
      <c r="F18" s="87"/>
      <c r="G18" s="87"/>
      <c r="H18" s="87"/>
      <c r="I18" s="87"/>
    </row>
    <row r="19" spans="2:9" ht="12.75" customHeight="1">
      <c r="B19" s="138" t="s">
        <v>0</v>
      </c>
      <c r="C19" s="138"/>
      <c r="D19" s="138"/>
      <c r="E19" s="138"/>
      <c r="F19" s="138"/>
      <c r="G19" s="138"/>
      <c r="H19" s="138"/>
      <c r="I19" s="138"/>
    </row>
    <row r="20" spans="2:9" ht="12.75">
      <c r="B20" s="138"/>
      <c r="C20" s="138"/>
      <c r="D20" s="138"/>
      <c r="E20" s="138"/>
      <c r="F20" s="138"/>
      <c r="G20" s="138"/>
      <c r="H20" s="138"/>
      <c r="I20" s="138"/>
    </row>
    <row r="21" spans="2:9" ht="12.75">
      <c r="B21" s="138"/>
      <c r="C21" s="138"/>
      <c r="D21" s="138"/>
      <c r="E21" s="138"/>
      <c r="F21" s="138"/>
      <c r="G21" s="138"/>
      <c r="H21" s="138"/>
      <c r="I21" s="138"/>
    </row>
    <row r="22" spans="2:9" ht="12.75">
      <c r="B22" s="87"/>
      <c r="C22" s="87"/>
      <c r="D22" s="87"/>
      <c r="E22" s="87"/>
      <c r="F22" s="87"/>
      <c r="G22" s="87"/>
      <c r="H22" s="87"/>
      <c r="I22" s="87"/>
    </row>
    <row r="24" spans="1:2" ht="12.75">
      <c r="A24" s="70" t="s">
        <v>101</v>
      </c>
      <c r="B24" s="40" t="s">
        <v>102</v>
      </c>
    </row>
    <row r="25" spans="2:9" ht="12.75">
      <c r="B25" s="65"/>
      <c r="C25" s="65"/>
      <c r="D25" s="65"/>
      <c r="E25" s="65"/>
      <c r="F25" s="65"/>
      <c r="G25" s="65"/>
      <c r="H25" s="65"/>
      <c r="I25" s="65"/>
    </row>
    <row r="26" spans="2:9" ht="12.75">
      <c r="B26" s="138" t="s">
        <v>180</v>
      </c>
      <c r="C26" s="138"/>
      <c r="D26" s="138"/>
      <c r="E26" s="138"/>
      <c r="F26" s="138"/>
      <c r="G26" s="138"/>
      <c r="H26" s="138"/>
      <c r="I26" s="138"/>
    </row>
    <row r="27" spans="2:9" ht="12.75">
      <c r="B27" s="138"/>
      <c r="C27" s="138"/>
      <c r="D27" s="138"/>
      <c r="E27" s="138"/>
      <c r="F27" s="138"/>
      <c r="G27" s="138"/>
      <c r="H27" s="138"/>
      <c r="I27" s="138"/>
    </row>
    <row r="28" spans="2:9" ht="12.75">
      <c r="B28" s="65"/>
      <c r="C28" s="65"/>
      <c r="D28" s="65"/>
      <c r="E28" s="65"/>
      <c r="F28" s="65"/>
      <c r="G28" s="65"/>
      <c r="H28" s="65"/>
      <c r="I28" s="65"/>
    </row>
    <row r="30" spans="1:2" ht="12.75">
      <c r="A30" s="70" t="s">
        <v>103</v>
      </c>
      <c r="B30" s="40" t="s">
        <v>136</v>
      </c>
    </row>
    <row r="31" spans="1:2" ht="12.75">
      <c r="A31" s="70"/>
      <c r="B31" s="40"/>
    </row>
    <row r="32" spans="1:9" ht="12.75">
      <c r="A32" s="70"/>
      <c r="B32" s="143" t="s">
        <v>254</v>
      </c>
      <c r="C32" s="143"/>
      <c r="D32" s="143"/>
      <c r="E32" s="143"/>
      <c r="F32" s="143"/>
      <c r="G32" s="143"/>
      <c r="H32" s="143"/>
      <c r="I32" s="143"/>
    </row>
    <row r="33" spans="1:9" ht="12.75">
      <c r="A33" s="70"/>
      <c r="B33" s="143"/>
      <c r="C33" s="143"/>
      <c r="D33" s="143"/>
      <c r="E33" s="143"/>
      <c r="F33" s="143"/>
      <c r="G33" s="143"/>
      <c r="H33" s="143"/>
      <c r="I33" s="143"/>
    </row>
    <row r="34" spans="1:9" ht="12.75">
      <c r="A34" s="70"/>
      <c r="B34" s="143"/>
      <c r="C34" s="143"/>
      <c r="D34" s="143"/>
      <c r="E34" s="143"/>
      <c r="F34" s="143"/>
      <c r="G34" s="143"/>
      <c r="H34" s="143"/>
      <c r="I34" s="143"/>
    </row>
    <row r="35" spans="1:9" ht="12.75">
      <c r="A35" s="70"/>
      <c r="B35" s="80"/>
      <c r="C35" s="80"/>
      <c r="D35" s="80"/>
      <c r="E35" s="80"/>
      <c r="F35" s="80"/>
      <c r="G35" s="80"/>
      <c r="H35" s="80"/>
      <c r="I35" s="80"/>
    </row>
    <row r="36" spans="1:2" ht="12.75">
      <c r="A36" s="70" t="s">
        <v>104</v>
      </c>
      <c r="B36" s="40" t="s">
        <v>35</v>
      </c>
    </row>
    <row r="38" spans="2:9" ht="12.75">
      <c r="B38" s="138" t="s">
        <v>221</v>
      </c>
      <c r="C38" s="138"/>
      <c r="D38" s="138"/>
      <c r="E38" s="138"/>
      <c r="F38" s="138"/>
      <c r="G38" s="138"/>
      <c r="H38" s="138"/>
      <c r="I38" s="138"/>
    </row>
    <row r="39" spans="2:9" ht="12.75">
      <c r="B39" s="138"/>
      <c r="C39" s="138"/>
      <c r="D39" s="138"/>
      <c r="E39" s="138"/>
      <c r="F39" s="138"/>
      <c r="G39" s="138"/>
      <c r="H39" s="138"/>
      <c r="I39" s="138"/>
    </row>
    <row r="40" spans="2:9" ht="12.75">
      <c r="B40" s="65"/>
      <c r="C40" s="65"/>
      <c r="D40" s="65"/>
      <c r="E40" s="65"/>
      <c r="F40" s="65"/>
      <c r="G40" s="65"/>
      <c r="H40" s="65"/>
      <c r="I40" s="65"/>
    </row>
    <row r="42" spans="1:2" ht="12.75">
      <c r="A42" s="70" t="s">
        <v>105</v>
      </c>
      <c r="B42" s="40" t="s">
        <v>130</v>
      </c>
    </row>
    <row r="44" spans="2:9" ht="12.75">
      <c r="B44" s="143" t="s">
        <v>220</v>
      </c>
      <c r="C44" s="143"/>
      <c r="D44" s="143"/>
      <c r="E44" s="143"/>
      <c r="F44" s="143"/>
      <c r="G44" s="143"/>
      <c r="H44" s="143"/>
      <c r="I44" s="143"/>
    </row>
    <row r="45" spans="2:9" ht="12.75">
      <c r="B45" s="143"/>
      <c r="C45" s="143"/>
      <c r="D45" s="143"/>
      <c r="E45" s="143"/>
      <c r="F45" s="143"/>
      <c r="G45" s="143"/>
      <c r="H45" s="143"/>
      <c r="I45" s="143"/>
    </row>
    <row r="48" spans="1:2" ht="12.75">
      <c r="A48" s="70" t="s">
        <v>106</v>
      </c>
      <c r="B48" s="40" t="s">
        <v>257</v>
      </c>
    </row>
    <row r="50" spans="2:9" ht="12.75">
      <c r="B50" s="138" t="s">
        <v>233</v>
      </c>
      <c r="C50" s="138"/>
      <c r="D50" s="138"/>
      <c r="E50" s="138"/>
      <c r="F50" s="138"/>
      <c r="G50" s="138"/>
      <c r="H50" s="138"/>
      <c r="I50" s="138"/>
    </row>
    <row r="51" spans="2:9" ht="12.75">
      <c r="B51" s="138"/>
      <c r="C51" s="138"/>
      <c r="D51" s="138"/>
      <c r="E51" s="138"/>
      <c r="F51" s="138"/>
      <c r="G51" s="138"/>
      <c r="H51" s="138"/>
      <c r="I51" s="138"/>
    </row>
    <row r="52" spans="2:9" ht="12.75">
      <c r="B52" s="138"/>
      <c r="C52" s="138"/>
      <c r="D52" s="138"/>
      <c r="E52" s="138"/>
      <c r="F52" s="138"/>
      <c r="G52" s="138"/>
      <c r="H52" s="138"/>
      <c r="I52" s="138"/>
    </row>
    <row r="53" spans="2:9" ht="12.75">
      <c r="B53" s="65"/>
      <c r="C53" s="65"/>
      <c r="D53" s="65"/>
      <c r="E53" s="65"/>
      <c r="F53" s="65"/>
      <c r="G53" s="65"/>
      <c r="H53" s="65"/>
      <c r="I53" s="65"/>
    </row>
    <row r="54" spans="2:9" ht="12.75">
      <c r="B54" s="65"/>
      <c r="C54" s="65"/>
      <c r="D54" s="65"/>
      <c r="E54" s="65"/>
      <c r="F54" s="65"/>
      <c r="G54" s="65"/>
      <c r="H54" s="65"/>
      <c r="I54" s="65"/>
    </row>
    <row r="55" spans="1:2" ht="12.75">
      <c r="A55" s="70" t="s">
        <v>107</v>
      </c>
      <c r="B55" s="40" t="s">
        <v>258</v>
      </c>
    </row>
    <row r="57" ht="12.75">
      <c r="B57" s="38" t="s">
        <v>219</v>
      </c>
    </row>
    <row r="60" spans="1:2" ht="12.75">
      <c r="A60" s="70" t="s">
        <v>108</v>
      </c>
      <c r="B60" s="40" t="s">
        <v>75</v>
      </c>
    </row>
    <row r="61" spans="1:2" ht="12.75">
      <c r="A61" s="70"/>
      <c r="B61" s="40"/>
    </row>
    <row r="62" spans="2:9" ht="12.75">
      <c r="B62" s="139" t="s">
        <v>189</v>
      </c>
      <c r="C62" s="139"/>
      <c r="D62" s="139"/>
      <c r="E62" s="139"/>
      <c r="F62" s="139"/>
      <c r="G62" s="139"/>
      <c r="H62" s="139"/>
      <c r="I62" s="139"/>
    </row>
    <row r="63" spans="2:9" ht="12.75">
      <c r="B63" s="139"/>
      <c r="C63" s="139"/>
      <c r="D63" s="139"/>
      <c r="E63" s="139"/>
      <c r="F63" s="139"/>
      <c r="G63" s="139"/>
      <c r="H63" s="139"/>
      <c r="I63" s="139"/>
    </row>
    <row r="64" spans="4:9" ht="12.75">
      <c r="D64" s="2"/>
      <c r="E64" s="1"/>
      <c r="F64" s="1"/>
      <c r="G64" s="1"/>
      <c r="H64" s="1"/>
      <c r="I64" s="1"/>
    </row>
    <row r="65" spans="4:9" ht="12.75">
      <c r="D65" s="2"/>
      <c r="E65" s="1"/>
      <c r="F65" s="1"/>
      <c r="G65" s="1"/>
      <c r="H65" s="1"/>
      <c r="I65" s="1"/>
    </row>
    <row r="66" spans="1:6" ht="12.75">
      <c r="A66" s="70" t="s">
        <v>109</v>
      </c>
      <c r="B66" s="40" t="s">
        <v>83</v>
      </c>
      <c r="F66" s="71"/>
    </row>
    <row r="68" spans="2:9" ht="12.75">
      <c r="B68" s="138" t="s">
        <v>218</v>
      </c>
      <c r="C68" s="138"/>
      <c r="D68" s="138"/>
      <c r="E68" s="138"/>
      <c r="F68" s="138"/>
      <c r="G68" s="138"/>
      <c r="H68" s="138"/>
      <c r="I68" s="138"/>
    </row>
    <row r="69" spans="2:9" ht="13.5" customHeight="1">
      <c r="B69" s="138"/>
      <c r="C69" s="138"/>
      <c r="D69" s="138"/>
      <c r="E69" s="138"/>
      <c r="F69" s="138"/>
      <c r="G69" s="138"/>
      <c r="H69" s="138"/>
      <c r="I69" s="138"/>
    </row>
    <row r="70" spans="2:9" ht="13.5" customHeight="1">
      <c r="B70" s="87"/>
      <c r="C70" s="87"/>
      <c r="D70" s="87"/>
      <c r="E70" s="87"/>
      <c r="F70" s="87"/>
      <c r="G70" s="87"/>
      <c r="H70" s="87"/>
      <c r="I70" s="87"/>
    </row>
    <row r="72" spans="1:2" ht="12.75">
      <c r="A72" s="70" t="s">
        <v>110</v>
      </c>
      <c r="B72" s="40" t="s">
        <v>256</v>
      </c>
    </row>
    <row r="74" spans="2:9" ht="12.75">
      <c r="B74" s="138" t="s">
        <v>217</v>
      </c>
      <c r="C74" s="138"/>
      <c r="D74" s="138"/>
      <c r="E74" s="138"/>
      <c r="F74" s="138"/>
      <c r="G74" s="138"/>
      <c r="H74" s="138"/>
      <c r="I74" s="138"/>
    </row>
    <row r="75" spans="2:9" ht="12.75">
      <c r="B75" s="138"/>
      <c r="C75" s="138"/>
      <c r="D75" s="138"/>
      <c r="E75" s="138"/>
      <c r="F75" s="138"/>
      <c r="G75" s="138"/>
      <c r="H75" s="138"/>
      <c r="I75" s="138"/>
    </row>
    <row r="76" spans="2:9" ht="12.75">
      <c r="B76" s="87"/>
      <c r="C76" s="87"/>
      <c r="D76" s="87"/>
      <c r="E76" s="87"/>
      <c r="F76" s="87"/>
      <c r="G76" s="87"/>
      <c r="H76" s="87"/>
      <c r="I76" s="87"/>
    </row>
    <row r="77" spans="2:9" ht="12.75" customHeight="1">
      <c r="B77" s="41"/>
      <c r="C77" s="72"/>
      <c r="D77" s="72"/>
      <c r="E77" s="72"/>
      <c r="F77" s="72"/>
      <c r="G77" s="72"/>
      <c r="H77" s="72"/>
      <c r="I77" s="72"/>
    </row>
    <row r="78" spans="1:2" ht="12.75">
      <c r="A78" s="70" t="s">
        <v>111</v>
      </c>
      <c r="B78" s="40" t="s">
        <v>253</v>
      </c>
    </row>
    <row r="80" spans="2:10" ht="12.75">
      <c r="B80" s="138" t="s">
        <v>182</v>
      </c>
      <c r="C80" s="138"/>
      <c r="D80" s="138"/>
      <c r="E80" s="138"/>
      <c r="F80" s="138"/>
      <c r="G80" s="138"/>
      <c r="H80" s="138"/>
      <c r="I80" s="138"/>
      <c r="J80" s="73"/>
    </row>
    <row r="81" spans="2:10" ht="13.5" customHeight="1">
      <c r="B81" s="138"/>
      <c r="C81" s="138"/>
      <c r="D81" s="138"/>
      <c r="E81" s="138"/>
      <c r="F81" s="138"/>
      <c r="G81" s="138"/>
      <c r="H81" s="138"/>
      <c r="I81" s="138"/>
      <c r="J81" s="73"/>
    </row>
    <row r="82" spans="2:9" ht="12.75">
      <c r="B82" s="65"/>
      <c r="C82" s="65"/>
      <c r="D82" s="65"/>
      <c r="E82" s="65"/>
      <c r="F82" s="65"/>
      <c r="G82" s="65"/>
      <c r="H82" s="65"/>
      <c r="I82" s="65"/>
    </row>
    <row r="83" spans="1:2" ht="12.75">
      <c r="A83" s="70" t="s">
        <v>112</v>
      </c>
      <c r="B83" s="40" t="s">
        <v>234</v>
      </c>
    </row>
    <row r="85" spans="2:9" ht="12.75">
      <c r="B85" s="143" t="s">
        <v>235</v>
      </c>
      <c r="C85" s="143"/>
      <c r="D85" s="143"/>
      <c r="E85" s="143"/>
      <c r="F85" s="143"/>
      <c r="G85" s="143"/>
      <c r="H85" s="143"/>
      <c r="I85" s="143"/>
    </row>
    <row r="86" spans="2:9" ht="12.75">
      <c r="B86" s="143"/>
      <c r="C86" s="143"/>
      <c r="D86" s="143"/>
      <c r="E86" s="143"/>
      <c r="F86" s="143"/>
      <c r="G86" s="143"/>
      <c r="H86" s="143"/>
      <c r="I86" s="143"/>
    </row>
    <row r="87" spans="2:9" ht="12.75">
      <c r="B87" s="80"/>
      <c r="C87" s="80"/>
      <c r="D87" s="80"/>
      <c r="E87" s="80"/>
      <c r="F87" s="80"/>
      <c r="G87" s="80"/>
      <c r="H87" s="80"/>
      <c r="I87" s="80"/>
    </row>
    <row r="88" spans="2:9" ht="12.75">
      <c r="B88" s="80"/>
      <c r="C88" s="80"/>
      <c r="D88" s="80"/>
      <c r="E88" s="80"/>
      <c r="F88" s="80"/>
      <c r="G88" s="125" t="s">
        <v>198</v>
      </c>
      <c r="H88" s="80"/>
      <c r="I88" s="80"/>
    </row>
    <row r="89" spans="2:9" ht="12.75">
      <c r="B89" s="80"/>
      <c r="C89" s="80"/>
      <c r="D89" s="80"/>
      <c r="E89" s="80"/>
      <c r="F89" s="80"/>
      <c r="G89" s="39"/>
      <c r="H89" s="80"/>
      <c r="I89" s="80"/>
    </row>
    <row r="90" spans="2:9" ht="12.75">
      <c r="B90" s="80"/>
      <c r="C90" s="80"/>
      <c r="D90" s="80"/>
      <c r="E90" s="80"/>
      <c r="F90" s="80"/>
      <c r="G90" s="39" t="s">
        <v>24</v>
      </c>
      <c r="H90" s="80"/>
      <c r="I90" s="80"/>
    </row>
    <row r="91" spans="2:9" ht="12.75">
      <c r="B91" s="80"/>
      <c r="C91" s="80"/>
      <c r="D91" s="80"/>
      <c r="E91" s="80"/>
      <c r="F91" s="80"/>
      <c r="G91" s="50" t="s">
        <v>216</v>
      </c>
      <c r="H91" s="80"/>
      <c r="I91" s="80"/>
    </row>
    <row r="92" spans="2:9" ht="12.75">
      <c r="B92" s="80"/>
      <c r="C92" s="80"/>
      <c r="D92" s="80"/>
      <c r="E92" s="80"/>
      <c r="F92" s="80"/>
      <c r="G92" s="39" t="s">
        <v>52</v>
      </c>
      <c r="H92" s="80"/>
      <c r="I92" s="80"/>
    </row>
    <row r="93" spans="2:9" ht="12.75">
      <c r="B93" s="80"/>
      <c r="C93" s="80"/>
      <c r="D93" s="80"/>
      <c r="E93" s="80"/>
      <c r="F93" s="80"/>
      <c r="G93" s="39"/>
      <c r="H93" s="80"/>
      <c r="I93" s="80"/>
    </row>
    <row r="94" spans="2:9" ht="12.75">
      <c r="B94" s="90" t="s">
        <v>214</v>
      </c>
      <c r="C94" s="80"/>
      <c r="D94" s="80"/>
      <c r="E94" s="80"/>
      <c r="F94" s="80"/>
      <c r="G94" s="91"/>
      <c r="H94" s="80"/>
      <c r="I94" s="80"/>
    </row>
    <row r="95" spans="2:9" ht="13.5" thickBot="1">
      <c r="B95" s="88" t="s">
        <v>215</v>
      </c>
      <c r="C95" s="80"/>
      <c r="D95" s="80"/>
      <c r="E95" s="80"/>
      <c r="F95" s="80"/>
      <c r="G95" s="128">
        <v>17800</v>
      </c>
      <c r="H95" s="80"/>
      <c r="I95" s="80"/>
    </row>
    <row r="96" spans="2:9" ht="13.5" thickTop="1">
      <c r="B96" s="90"/>
      <c r="C96" s="80"/>
      <c r="D96" s="80"/>
      <c r="E96" s="80"/>
      <c r="F96" s="80"/>
      <c r="G96" s="92"/>
      <c r="H96" s="80"/>
      <c r="I96" s="80"/>
    </row>
    <row r="97" spans="3:9" ht="12.75">
      <c r="C97" s="80"/>
      <c r="D97" s="80"/>
      <c r="E97" s="80"/>
      <c r="F97" s="80"/>
      <c r="G97" s="94"/>
      <c r="H97" s="80"/>
      <c r="I97" s="80"/>
    </row>
    <row r="98" spans="1:2" ht="12.75">
      <c r="A98" s="70" t="s">
        <v>113</v>
      </c>
      <c r="B98" s="40" t="s">
        <v>84</v>
      </c>
    </row>
    <row r="99" spans="1:2" ht="12.75">
      <c r="A99" s="70"/>
      <c r="B99" s="40"/>
    </row>
    <row r="100" spans="7:8" ht="12.75">
      <c r="G100" s="39" t="s">
        <v>24</v>
      </c>
      <c r="H100" s="39"/>
    </row>
    <row r="101" spans="7:8" ht="12.75">
      <c r="G101" s="50" t="s">
        <v>202</v>
      </c>
      <c r="H101" s="50"/>
    </row>
    <row r="102" spans="7:8" ht="12.75">
      <c r="G102" s="39" t="s">
        <v>52</v>
      </c>
      <c r="H102" s="39"/>
    </row>
    <row r="103" spans="2:8" ht="12.75">
      <c r="B103" s="38" t="s">
        <v>239</v>
      </c>
      <c r="G103" s="39"/>
      <c r="H103" s="39"/>
    </row>
    <row r="104" spans="7:8" ht="12.75">
      <c r="G104" s="39"/>
      <c r="H104" s="39"/>
    </row>
    <row r="105" spans="2:8" ht="13.5" thickBot="1">
      <c r="B105" s="38" t="s">
        <v>137</v>
      </c>
      <c r="G105" s="15">
        <v>220</v>
      </c>
      <c r="H105" s="39"/>
    </row>
    <row r="106" spans="7:8" ht="13.5" thickTop="1">
      <c r="G106" s="1"/>
      <c r="H106" s="39"/>
    </row>
    <row r="107" spans="7:8" ht="12.75">
      <c r="G107" s="1"/>
      <c r="H107" s="39"/>
    </row>
    <row r="108" spans="1:9" ht="12.75">
      <c r="A108" s="141" t="s">
        <v>236</v>
      </c>
      <c r="B108" s="141"/>
      <c r="C108" s="141"/>
      <c r="D108" s="141"/>
      <c r="E108" s="141"/>
      <c r="F108" s="141"/>
      <c r="G108" s="141"/>
      <c r="H108" s="141"/>
      <c r="I108" s="141"/>
    </row>
    <row r="109" spans="1:9" ht="12.75">
      <c r="A109" s="141"/>
      <c r="B109" s="141"/>
      <c r="C109" s="141"/>
      <c r="D109" s="141"/>
      <c r="E109" s="141"/>
      <c r="F109" s="141"/>
      <c r="G109" s="141"/>
      <c r="H109" s="141"/>
      <c r="I109" s="141"/>
    </row>
    <row r="110" spans="1:9" ht="12.75">
      <c r="A110" s="74"/>
      <c r="B110" s="62"/>
      <c r="C110" s="62"/>
      <c r="D110" s="62"/>
      <c r="E110" s="62"/>
      <c r="F110" s="62"/>
      <c r="G110" s="62"/>
      <c r="H110" s="62"/>
      <c r="I110" s="62"/>
    </row>
    <row r="111" spans="1:2" ht="12.75" customHeight="1">
      <c r="A111" s="70" t="s">
        <v>114</v>
      </c>
      <c r="B111" s="40" t="s">
        <v>85</v>
      </c>
    </row>
    <row r="112" spans="1:2" ht="12.75">
      <c r="A112" s="70"/>
      <c r="B112" s="40"/>
    </row>
    <row r="113" spans="1:9" ht="12.75" customHeight="1">
      <c r="A113" s="70"/>
      <c r="B113" s="142" t="s">
        <v>251</v>
      </c>
      <c r="C113" s="142"/>
      <c r="D113" s="142"/>
      <c r="E113" s="142"/>
      <c r="F113" s="142"/>
      <c r="G113" s="142"/>
      <c r="H113" s="142"/>
      <c r="I113" s="142"/>
    </row>
    <row r="114" spans="1:9" ht="12.75">
      <c r="A114" s="70"/>
      <c r="B114" s="142"/>
      <c r="C114" s="142"/>
      <c r="D114" s="142"/>
      <c r="E114" s="142"/>
      <c r="F114" s="142"/>
      <c r="G114" s="142"/>
      <c r="H114" s="142"/>
      <c r="I114" s="142"/>
    </row>
    <row r="115" spans="1:9" ht="12.75">
      <c r="A115" s="70"/>
      <c r="B115" s="142"/>
      <c r="C115" s="142"/>
      <c r="D115" s="142"/>
      <c r="E115" s="142"/>
      <c r="F115" s="142"/>
      <c r="G115" s="142"/>
      <c r="H115" s="142"/>
      <c r="I115" s="142"/>
    </row>
    <row r="116" spans="1:9" ht="12.75">
      <c r="A116" s="70"/>
      <c r="B116" s="142"/>
      <c r="C116" s="142"/>
      <c r="D116" s="142"/>
      <c r="E116" s="142"/>
      <c r="F116" s="142"/>
      <c r="G116" s="142"/>
      <c r="H116" s="142"/>
      <c r="I116" s="142"/>
    </row>
    <row r="117" spans="1:9" ht="12.75">
      <c r="A117" s="70"/>
      <c r="B117" s="131"/>
      <c r="C117" s="131"/>
      <c r="D117" s="131"/>
      <c r="E117" s="131"/>
      <c r="F117" s="131"/>
      <c r="G117" s="131"/>
      <c r="H117" s="131"/>
      <c r="I117" s="131"/>
    </row>
    <row r="118" spans="1:9" ht="12.75">
      <c r="A118" s="70"/>
      <c r="B118" s="143" t="s">
        <v>237</v>
      </c>
      <c r="C118" s="143"/>
      <c r="D118" s="143"/>
      <c r="E118" s="143"/>
      <c r="F118" s="143"/>
      <c r="G118" s="143"/>
      <c r="H118" s="143"/>
      <c r="I118" s="143"/>
    </row>
    <row r="119" spans="1:9" ht="12.75">
      <c r="A119" s="70"/>
      <c r="B119" s="143"/>
      <c r="C119" s="143"/>
      <c r="D119" s="143"/>
      <c r="E119" s="143"/>
      <c r="F119" s="143"/>
      <c r="G119" s="143"/>
      <c r="H119" s="143"/>
      <c r="I119" s="143"/>
    </row>
    <row r="120" spans="1:9" ht="12.75">
      <c r="A120" s="70"/>
      <c r="B120" s="80"/>
      <c r="C120" s="80"/>
      <c r="D120" s="80"/>
      <c r="E120" s="80"/>
      <c r="F120" s="80"/>
      <c r="G120" s="80"/>
      <c r="H120" s="80"/>
      <c r="I120" s="80"/>
    </row>
    <row r="121" spans="1:2" ht="12.75" customHeight="1">
      <c r="A121" s="70"/>
      <c r="B121" s="40"/>
    </row>
    <row r="122" spans="1:2" ht="12.75">
      <c r="A122" s="70" t="s">
        <v>115</v>
      </c>
      <c r="B122" s="40" t="s">
        <v>116</v>
      </c>
    </row>
    <row r="123" spans="1:2" ht="12.75" customHeight="1">
      <c r="A123" s="70"/>
      <c r="B123" s="40"/>
    </row>
    <row r="124" spans="1:9" ht="12.75" customHeight="1">
      <c r="A124" s="70"/>
      <c r="B124" s="142" t="s">
        <v>228</v>
      </c>
      <c r="C124" s="142"/>
      <c r="D124" s="142"/>
      <c r="E124" s="142"/>
      <c r="F124" s="142"/>
      <c r="G124" s="142"/>
      <c r="H124" s="142"/>
      <c r="I124" s="142"/>
    </row>
    <row r="125" spans="1:9" s="62" customFormat="1" ht="12.75">
      <c r="A125" s="59"/>
      <c r="B125" s="142"/>
      <c r="C125" s="142"/>
      <c r="D125" s="142"/>
      <c r="E125" s="142"/>
      <c r="F125" s="142"/>
      <c r="G125" s="142"/>
      <c r="H125" s="142"/>
      <c r="I125" s="142"/>
    </row>
    <row r="126" spans="1:9" s="62" customFormat="1" ht="12.75">
      <c r="A126" s="59"/>
      <c r="B126" s="142"/>
      <c r="C126" s="142"/>
      <c r="D126" s="142"/>
      <c r="E126" s="142"/>
      <c r="F126" s="142"/>
      <c r="G126" s="142"/>
      <c r="H126" s="142"/>
      <c r="I126" s="142"/>
    </row>
    <row r="127" spans="1:9" s="62" customFormat="1" ht="12.75">
      <c r="A127" s="59"/>
      <c r="B127" s="80"/>
      <c r="C127" s="80"/>
      <c r="D127" s="80"/>
      <c r="E127" s="80"/>
      <c r="F127" s="80"/>
      <c r="G127" s="80"/>
      <c r="H127" s="80"/>
      <c r="I127" s="80"/>
    </row>
    <row r="128" spans="1:9" s="62" customFormat="1" ht="12.75" customHeight="1">
      <c r="A128" s="59"/>
      <c r="B128" s="142" t="s">
        <v>255</v>
      </c>
      <c r="C128" s="142"/>
      <c r="D128" s="142"/>
      <c r="E128" s="142"/>
      <c r="F128" s="142"/>
      <c r="G128" s="142"/>
      <c r="H128" s="142"/>
      <c r="I128" s="142"/>
    </row>
    <row r="129" spans="1:9" s="62" customFormat="1" ht="12.75">
      <c r="A129" s="59"/>
      <c r="B129" s="142"/>
      <c r="C129" s="142"/>
      <c r="D129" s="142"/>
      <c r="E129" s="142"/>
      <c r="F129" s="142"/>
      <c r="G129" s="142"/>
      <c r="H129" s="142"/>
      <c r="I129" s="142"/>
    </row>
    <row r="130" spans="1:9" s="62" customFormat="1" ht="12.75">
      <c r="A130" s="59"/>
      <c r="B130" s="142"/>
      <c r="C130" s="142"/>
      <c r="D130" s="142"/>
      <c r="E130" s="142"/>
      <c r="F130" s="142"/>
      <c r="G130" s="142"/>
      <c r="H130" s="142"/>
      <c r="I130" s="142"/>
    </row>
    <row r="131" spans="1:9" s="62" customFormat="1" ht="12.75">
      <c r="A131" s="59"/>
      <c r="B131" s="142"/>
      <c r="C131" s="142"/>
      <c r="D131" s="142"/>
      <c r="E131" s="142"/>
      <c r="F131" s="142"/>
      <c r="G131" s="142"/>
      <c r="H131" s="142"/>
      <c r="I131" s="142"/>
    </row>
    <row r="132" spans="1:9" s="62" customFormat="1" ht="12.75">
      <c r="A132" s="59"/>
      <c r="B132" s="38"/>
      <c r="C132" s="38"/>
      <c r="D132" s="38"/>
      <c r="E132" s="38"/>
      <c r="F132" s="38"/>
      <c r="G132" s="38"/>
      <c r="H132" s="38"/>
      <c r="I132" s="38"/>
    </row>
    <row r="133" spans="1:9" s="62" customFormat="1" ht="12.75">
      <c r="A133" s="70" t="s">
        <v>117</v>
      </c>
      <c r="B133" s="40" t="s">
        <v>131</v>
      </c>
      <c r="C133" s="38"/>
      <c r="D133" s="38"/>
      <c r="E133" s="38"/>
      <c r="F133" s="38"/>
      <c r="G133" s="38"/>
      <c r="H133" s="38"/>
      <c r="I133" s="38"/>
    </row>
    <row r="134" spans="1:9" s="62" customFormat="1" ht="12.75" customHeight="1">
      <c r="A134" s="59"/>
      <c r="B134" s="38"/>
      <c r="C134" s="38"/>
      <c r="D134" s="38"/>
      <c r="E134" s="38"/>
      <c r="F134" s="38"/>
      <c r="G134" s="38"/>
      <c r="H134" s="38"/>
      <c r="I134" s="38"/>
    </row>
    <row r="135" spans="1:9" s="62" customFormat="1" ht="12.75" customHeight="1">
      <c r="A135" s="59"/>
      <c r="B135" s="143" t="s">
        <v>232</v>
      </c>
      <c r="C135" s="143"/>
      <c r="D135" s="143"/>
      <c r="E135" s="143"/>
      <c r="F135" s="143"/>
      <c r="G135" s="143"/>
      <c r="H135" s="143"/>
      <c r="I135" s="143"/>
    </row>
    <row r="136" spans="1:9" s="62" customFormat="1" ht="12.75" customHeight="1">
      <c r="A136" s="59"/>
      <c r="B136" s="143"/>
      <c r="C136" s="143"/>
      <c r="D136" s="143"/>
      <c r="E136" s="143"/>
      <c r="F136" s="143"/>
      <c r="G136" s="143"/>
      <c r="H136" s="143"/>
      <c r="I136" s="143"/>
    </row>
    <row r="137" spans="1:9" s="62" customFormat="1" ht="12.75" customHeight="1">
      <c r="A137" s="59"/>
      <c r="B137" s="143"/>
      <c r="C137" s="143"/>
      <c r="D137" s="143"/>
      <c r="E137" s="143"/>
      <c r="F137" s="143"/>
      <c r="G137" s="143"/>
      <c r="H137" s="143"/>
      <c r="I137" s="143"/>
    </row>
    <row r="138" spans="1:9" s="62" customFormat="1" ht="12.75" customHeight="1">
      <c r="A138" s="59"/>
      <c r="B138" s="143"/>
      <c r="C138" s="143"/>
      <c r="D138" s="143"/>
      <c r="E138" s="143"/>
      <c r="F138" s="143"/>
      <c r="G138" s="143"/>
      <c r="H138" s="143"/>
      <c r="I138" s="143"/>
    </row>
    <row r="140" spans="1:2" ht="12.75">
      <c r="A140" s="70" t="s">
        <v>118</v>
      </c>
      <c r="B140" s="40" t="s">
        <v>119</v>
      </c>
    </row>
    <row r="141" spans="1:2" ht="12.75">
      <c r="A141" s="70"/>
      <c r="B141" s="40"/>
    </row>
    <row r="142" spans="1:9" ht="12.75">
      <c r="A142" s="70"/>
      <c r="B142" s="143" t="s">
        <v>238</v>
      </c>
      <c r="C142" s="143"/>
      <c r="D142" s="143"/>
      <c r="E142" s="143"/>
      <c r="F142" s="143"/>
      <c r="G142" s="143"/>
      <c r="H142" s="143"/>
      <c r="I142" s="143"/>
    </row>
    <row r="143" spans="1:9" ht="12.75">
      <c r="A143" s="70"/>
      <c r="B143" s="143"/>
      <c r="C143" s="143"/>
      <c r="D143" s="143"/>
      <c r="E143" s="143"/>
      <c r="F143" s="143"/>
      <c r="G143" s="143"/>
      <c r="H143" s="143"/>
      <c r="I143" s="143"/>
    </row>
    <row r="144" spans="1:9" ht="12.75">
      <c r="A144" s="70"/>
      <c r="B144" s="143"/>
      <c r="C144" s="143"/>
      <c r="D144" s="143"/>
      <c r="E144" s="143"/>
      <c r="F144" s="143"/>
      <c r="G144" s="143"/>
      <c r="H144" s="143"/>
      <c r="I144" s="143"/>
    </row>
    <row r="145" spans="1:9" ht="12.75">
      <c r="A145" s="70"/>
      <c r="B145" s="80"/>
      <c r="C145" s="80"/>
      <c r="D145" s="80"/>
      <c r="E145" s="80"/>
      <c r="F145" s="80"/>
      <c r="G145" s="80"/>
      <c r="H145" s="80"/>
      <c r="I145" s="80"/>
    </row>
    <row r="146" spans="1:9" ht="12.75">
      <c r="A146" s="70"/>
      <c r="B146" s="139" t="s">
        <v>1</v>
      </c>
      <c r="C146" s="139"/>
      <c r="D146" s="139"/>
      <c r="E146" s="139"/>
      <c r="F146" s="139"/>
      <c r="G146" s="139"/>
      <c r="H146" s="139"/>
      <c r="I146" s="139"/>
    </row>
    <row r="147" spans="1:9" ht="12.75">
      <c r="A147" s="70"/>
      <c r="B147" s="139"/>
      <c r="C147" s="139"/>
      <c r="D147" s="139"/>
      <c r="E147" s="139"/>
      <c r="F147" s="139"/>
      <c r="G147" s="139"/>
      <c r="H147" s="139"/>
      <c r="I147" s="139"/>
    </row>
    <row r="148" spans="1:9" ht="12.75">
      <c r="A148" s="70"/>
      <c r="B148" s="80"/>
      <c r="C148" s="80"/>
      <c r="D148" s="80"/>
      <c r="E148" s="80"/>
      <c r="F148" s="80"/>
      <c r="G148" s="80"/>
      <c r="H148" s="80"/>
      <c r="I148" s="80"/>
    </row>
    <row r="149" spans="1:9" ht="12.75">
      <c r="A149" s="70"/>
      <c r="B149" s="80"/>
      <c r="C149" s="80"/>
      <c r="D149" s="80"/>
      <c r="E149" s="80"/>
      <c r="F149" s="80"/>
      <c r="G149" s="80"/>
      <c r="H149" s="80"/>
      <c r="I149" s="80"/>
    </row>
    <row r="150" spans="1:9" ht="12.75">
      <c r="A150" s="59" t="s">
        <v>120</v>
      </c>
      <c r="B150" s="99" t="s">
        <v>124</v>
      </c>
      <c r="C150" s="88"/>
      <c r="D150" s="80"/>
      <c r="E150" s="80"/>
      <c r="F150" s="80"/>
      <c r="G150" s="80"/>
      <c r="H150" s="80"/>
      <c r="I150" s="80"/>
    </row>
    <row r="151" spans="1:9" ht="12.75">
      <c r="A151" s="70"/>
      <c r="B151" s="80"/>
      <c r="C151" s="80"/>
      <c r="D151" s="80"/>
      <c r="E151" s="80"/>
      <c r="F151" s="80"/>
      <c r="G151" s="80"/>
      <c r="H151" s="80"/>
      <c r="I151" s="80"/>
    </row>
    <row r="152" spans="1:9" ht="12.75">
      <c r="A152" s="38"/>
      <c r="B152" s="143" t="s">
        <v>249</v>
      </c>
      <c r="C152" s="143"/>
      <c r="D152" s="143"/>
      <c r="E152" s="143"/>
      <c r="F152" s="143"/>
      <c r="G152" s="143"/>
      <c r="H152" s="143"/>
      <c r="I152" s="143"/>
    </row>
    <row r="153" spans="1:9" ht="12.75">
      <c r="A153" s="38"/>
      <c r="B153" s="143"/>
      <c r="C153" s="143"/>
      <c r="D153" s="143"/>
      <c r="E153" s="143"/>
      <c r="F153" s="143"/>
      <c r="G153" s="143"/>
      <c r="H153" s="143"/>
      <c r="I153" s="143"/>
    </row>
    <row r="154" spans="1:9" ht="12.75">
      <c r="A154" s="38"/>
      <c r="B154" s="80"/>
      <c r="C154" s="80"/>
      <c r="D154" s="80"/>
      <c r="E154" s="80"/>
      <c r="F154" s="80"/>
      <c r="G154" s="80"/>
      <c r="H154" s="80"/>
      <c r="I154" s="80"/>
    </row>
    <row r="155" spans="1:9" ht="12.75">
      <c r="A155" s="39"/>
      <c r="B155" s="143" t="s">
        <v>250</v>
      </c>
      <c r="C155" s="143"/>
      <c r="D155" s="143"/>
      <c r="E155" s="143"/>
      <c r="F155" s="143"/>
      <c r="G155" s="143"/>
      <c r="H155" s="143"/>
      <c r="I155" s="143"/>
    </row>
    <row r="156" spans="1:9" ht="12.75">
      <c r="A156" s="70"/>
      <c r="B156" s="143"/>
      <c r="C156" s="143"/>
      <c r="D156" s="143"/>
      <c r="E156" s="143"/>
      <c r="F156" s="143"/>
      <c r="G156" s="143"/>
      <c r="H156" s="143"/>
      <c r="I156" s="143"/>
    </row>
    <row r="157" spans="1:9" ht="12.75">
      <c r="A157" s="70"/>
      <c r="B157" s="143"/>
      <c r="C157" s="143"/>
      <c r="D157" s="143"/>
      <c r="E157" s="143"/>
      <c r="F157" s="143"/>
      <c r="G157" s="143"/>
      <c r="H157" s="143"/>
      <c r="I157" s="143"/>
    </row>
    <row r="158" spans="1:9" ht="12.75">
      <c r="A158" s="70"/>
      <c r="B158" s="80"/>
      <c r="C158" s="80"/>
      <c r="D158" s="80"/>
      <c r="E158" s="80"/>
      <c r="F158" s="100" t="s">
        <v>190</v>
      </c>
      <c r="G158" s="100" t="s">
        <v>38</v>
      </c>
      <c r="H158" s="100" t="s">
        <v>39</v>
      </c>
      <c r="I158" s="80"/>
    </row>
    <row r="159" spans="1:9" ht="12.75">
      <c r="A159" s="70"/>
      <c r="B159" s="80"/>
      <c r="C159" s="80"/>
      <c r="D159" s="80"/>
      <c r="E159" s="80"/>
      <c r="F159" s="100" t="s">
        <v>87</v>
      </c>
      <c r="G159" s="100" t="s">
        <v>6</v>
      </c>
      <c r="H159" s="100" t="s">
        <v>168</v>
      </c>
      <c r="I159" s="80"/>
    </row>
    <row r="160" spans="2:9" ht="12.75">
      <c r="B160" s="65"/>
      <c r="C160" s="65"/>
      <c r="D160" s="65"/>
      <c r="E160" s="65"/>
      <c r="F160" s="101" t="s">
        <v>52</v>
      </c>
      <c r="G160" s="101" t="s">
        <v>52</v>
      </c>
      <c r="H160" s="101" t="s">
        <v>52</v>
      </c>
      <c r="I160" s="65"/>
    </row>
    <row r="161" spans="2:9" ht="12.75">
      <c r="B161" s="65"/>
      <c r="C161" s="65"/>
      <c r="D161" s="65"/>
      <c r="E161" s="65"/>
      <c r="F161" s="98"/>
      <c r="G161" s="98"/>
      <c r="H161" s="98"/>
      <c r="I161" s="65"/>
    </row>
    <row r="162" spans="2:9" ht="12.75">
      <c r="B162" s="88" t="s">
        <v>242</v>
      </c>
      <c r="C162" s="65"/>
      <c r="D162" s="65"/>
      <c r="E162" s="65"/>
      <c r="F162" s="104">
        <v>5000</v>
      </c>
      <c r="G162" s="104">
        <v>0</v>
      </c>
      <c r="H162" s="104">
        <f>+F162-G162</f>
        <v>5000</v>
      </c>
      <c r="I162" s="65"/>
    </row>
    <row r="163" spans="2:9" ht="12.75">
      <c r="B163" s="88" t="s">
        <v>140</v>
      </c>
      <c r="C163" s="65"/>
      <c r="D163" s="65"/>
      <c r="E163" s="65"/>
      <c r="F163" s="104">
        <v>3000</v>
      </c>
      <c r="G163" s="104">
        <v>3000</v>
      </c>
      <c r="H163" s="104">
        <v>0</v>
      </c>
      <c r="I163" s="65"/>
    </row>
    <row r="164" spans="2:9" ht="12.75">
      <c r="B164" s="88" t="s">
        <v>40</v>
      </c>
      <c r="C164" s="80"/>
      <c r="D164" s="80"/>
      <c r="E164" s="80"/>
      <c r="F164" s="91">
        <v>8000</v>
      </c>
      <c r="G164" s="91">
        <v>8000</v>
      </c>
      <c r="H164" s="92">
        <f>+F164-G164</f>
        <v>0</v>
      </c>
      <c r="I164" s="80"/>
    </row>
    <row r="165" spans="2:9" ht="12.75">
      <c r="B165" s="88" t="s">
        <v>88</v>
      </c>
      <c r="C165" s="80"/>
      <c r="D165" s="80"/>
      <c r="E165" s="80"/>
      <c r="F165" s="91">
        <v>4667</v>
      </c>
      <c r="G165" s="91">
        <v>4667</v>
      </c>
      <c r="H165" s="92">
        <f>+F165-G165</f>
        <v>0</v>
      </c>
      <c r="I165" s="80"/>
    </row>
    <row r="166" spans="2:9" ht="12.75">
      <c r="B166" s="88" t="s">
        <v>26</v>
      </c>
      <c r="C166" s="80"/>
      <c r="D166" s="80"/>
      <c r="E166" s="80"/>
      <c r="F166" s="91">
        <v>1600</v>
      </c>
      <c r="G166" s="91">
        <v>1600</v>
      </c>
      <c r="H166" s="92">
        <f>+F166-G166</f>
        <v>0</v>
      </c>
      <c r="I166" s="80"/>
    </row>
    <row r="167" spans="2:9" ht="13.5" thickBot="1">
      <c r="B167" s="80"/>
      <c r="C167" s="80"/>
      <c r="D167" s="80"/>
      <c r="E167" s="80"/>
      <c r="F167" s="105">
        <f>SUM(F162:F166)</f>
        <v>22267</v>
      </c>
      <c r="G167" s="102">
        <f>SUM(G162:G166)</f>
        <v>17267</v>
      </c>
      <c r="H167" s="102">
        <f>SUM(H162:H166)</f>
        <v>5000</v>
      </c>
      <c r="I167" s="80"/>
    </row>
    <row r="168" spans="2:9" ht="13.5" thickTop="1">
      <c r="B168" s="80" t="s">
        <v>243</v>
      </c>
      <c r="C168" s="80"/>
      <c r="D168" s="80"/>
      <c r="E168" s="80"/>
      <c r="F168" s="126"/>
      <c r="G168" s="94"/>
      <c r="H168" s="94"/>
      <c r="I168" s="80"/>
    </row>
    <row r="169" spans="2:9" ht="12.75">
      <c r="B169" s="143" t="s">
        <v>244</v>
      </c>
      <c r="C169" s="143"/>
      <c r="D169" s="143"/>
      <c r="E169" s="143"/>
      <c r="F169" s="143"/>
      <c r="G169" s="143"/>
      <c r="H169" s="143"/>
      <c r="I169" s="143"/>
    </row>
    <row r="170" spans="2:9" ht="12.75">
      <c r="B170" s="143"/>
      <c r="C170" s="143"/>
      <c r="D170" s="143"/>
      <c r="E170" s="143"/>
      <c r="F170" s="143"/>
      <c r="G170" s="143"/>
      <c r="H170" s="143"/>
      <c r="I170" s="143"/>
    </row>
    <row r="171" spans="2:9" ht="12.75">
      <c r="B171" s="143"/>
      <c r="C171" s="143"/>
      <c r="D171" s="143"/>
      <c r="E171" s="143"/>
      <c r="F171" s="143"/>
      <c r="G171" s="143"/>
      <c r="H171" s="143"/>
      <c r="I171" s="143"/>
    </row>
    <row r="172" spans="2:9" ht="12.75">
      <c r="B172" s="80"/>
      <c r="C172" s="80"/>
      <c r="D172" s="80"/>
      <c r="E172" s="80"/>
      <c r="F172" s="80"/>
      <c r="G172" s="80"/>
      <c r="H172" s="80"/>
      <c r="I172" s="80"/>
    </row>
    <row r="173" spans="1:8" ht="12.75">
      <c r="A173" s="59" t="s">
        <v>121</v>
      </c>
      <c r="B173" s="40" t="s">
        <v>51</v>
      </c>
      <c r="F173" s="93"/>
      <c r="G173" s="93"/>
      <c r="H173" s="93"/>
    </row>
    <row r="174" spans="5:8" ht="12.75">
      <c r="E174" s="39"/>
      <c r="G174" s="55"/>
      <c r="H174" s="39"/>
    </row>
    <row r="175" spans="1:8" ht="12.75">
      <c r="A175" s="38"/>
      <c r="E175" s="39" t="s">
        <v>142</v>
      </c>
      <c r="G175" s="39" t="s">
        <v>143</v>
      </c>
      <c r="H175" s="39"/>
    </row>
    <row r="176" spans="5:8" ht="12.75">
      <c r="E176" s="39" t="s">
        <v>202</v>
      </c>
      <c r="G176" s="39" t="s">
        <v>202</v>
      </c>
      <c r="H176" s="39"/>
    </row>
    <row r="177" spans="5:8" ht="12.75">
      <c r="E177" s="39" t="s">
        <v>52</v>
      </c>
      <c r="G177" s="39" t="s">
        <v>52</v>
      </c>
      <c r="H177" s="39"/>
    </row>
    <row r="178" ht="12.75">
      <c r="B178" s="38" t="s">
        <v>51</v>
      </c>
    </row>
    <row r="179" spans="2:8" ht="12.75">
      <c r="B179" s="41" t="s">
        <v>184</v>
      </c>
      <c r="E179" s="2">
        <v>222</v>
      </c>
      <c r="G179" s="2">
        <v>1217</v>
      </c>
      <c r="H179" s="42"/>
    </row>
    <row r="180" spans="2:8" ht="12.75">
      <c r="B180" s="41" t="s">
        <v>185</v>
      </c>
      <c r="E180" s="46">
        <v>0</v>
      </c>
      <c r="G180" s="46">
        <v>37</v>
      </c>
      <c r="H180" s="42"/>
    </row>
    <row r="181" spans="5:8" ht="12.75">
      <c r="E181" s="2">
        <f>+E179+E180</f>
        <v>222</v>
      </c>
      <c r="G181" s="2">
        <f>+G179+G180</f>
        <v>1254</v>
      </c>
      <c r="H181" s="42"/>
    </row>
    <row r="182" spans="2:8" ht="12.75">
      <c r="B182" s="38" t="s">
        <v>186</v>
      </c>
      <c r="E182" s="2"/>
      <c r="G182" s="2"/>
      <c r="H182" s="42"/>
    </row>
    <row r="183" spans="2:8" ht="12.75">
      <c r="B183" s="38" t="s">
        <v>187</v>
      </c>
      <c r="E183" s="2"/>
      <c r="G183" s="2"/>
      <c r="H183" s="42"/>
    </row>
    <row r="184" spans="2:8" ht="12.75">
      <c r="B184" s="41" t="s">
        <v>188</v>
      </c>
      <c r="E184" s="61">
        <v>85</v>
      </c>
      <c r="F184" s="42"/>
      <c r="G184" s="61">
        <v>200</v>
      </c>
      <c r="H184" s="60"/>
    </row>
    <row r="185" spans="5:8" ht="13.5" thickBot="1">
      <c r="E185" s="43">
        <f>+E181+E184</f>
        <v>307</v>
      </c>
      <c r="F185" s="42"/>
      <c r="G185" s="43">
        <f>+G181+G184</f>
        <v>1454</v>
      </c>
      <c r="H185" s="42"/>
    </row>
    <row r="186" spans="2:8" ht="13.5" thickTop="1">
      <c r="B186" s="116"/>
      <c r="C186" s="62"/>
      <c r="D186" s="62"/>
      <c r="E186" s="60"/>
      <c r="F186" s="60"/>
      <c r="G186" s="60"/>
      <c r="H186" s="42"/>
    </row>
    <row r="187" spans="2:9" ht="12.75">
      <c r="B187" s="138" t="s">
        <v>213</v>
      </c>
      <c r="C187" s="138"/>
      <c r="D187" s="138"/>
      <c r="E187" s="138"/>
      <c r="F187" s="138"/>
      <c r="G187" s="138"/>
      <c r="H187" s="138"/>
      <c r="I187" s="138"/>
    </row>
    <row r="188" spans="2:9" ht="12.75">
      <c r="B188" s="138"/>
      <c r="C188" s="138"/>
      <c r="D188" s="138"/>
      <c r="E188" s="138"/>
      <c r="F188" s="138"/>
      <c r="G188" s="138"/>
      <c r="H188" s="138"/>
      <c r="I188" s="138"/>
    </row>
    <row r="189" spans="1:9" ht="15" customHeight="1">
      <c r="A189" s="70"/>
      <c r="B189" s="87"/>
      <c r="C189" s="87"/>
      <c r="D189" s="87"/>
      <c r="E189" s="87"/>
      <c r="F189" s="87"/>
      <c r="G189" s="87"/>
      <c r="H189" s="87"/>
      <c r="I189" s="87"/>
    </row>
    <row r="190" spans="1:8" ht="15" customHeight="1">
      <c r="A190" s="70"/>
      <c r="E190" s="60"/>
      <c r="F190" s="42"/>
      <c r="G190" s="60"/>
      <c r="H190" s="60"/>
    </row>
    <row r="191" spans="1:2" ht="12.75">
      <c r="A191" s="59" t="s">
        <v>122</v>
      </c>
      <c r="B191" s="40" t="s">
        <v>96</v>
      </c>
    </row>
    <row r="192" ht="12.75">
      <c r="B192" s="40"/>
    </row>
    <row r="193" spans="1:2" ht="12.75">
      <c r="A193" s="70"/>
      <c r="B193" s="38" t="s">
        <v>212</v>
      </c>
    </row>
    <row r="194" ht="12.75">
      <c r="A194" s="70"/>
    </row>
    <row r="196" spans="1:2" ht="12.75">
      <c r="A196" s="59" t="s">
        <v>123</v>
      </c>
      <c r="B196" s="40" t="s">
        <v>86</v>
      </c>
    </row>
    <row r="197" ht="12.75">
      <c r="B197" s="40"/>
    </row>
    <row r="198" spans="1:2" ht="12.75">
      <c r="A198" s="70"/>
      <c r="B198" s="38" t="s">
        <v>211</v>
      </c>
    </row>
    <row r="199" ht="12.75">
      <c r="A199" s="70"/>
    </row>
    <row r="201" ht="12.75" customHeight="1" hidden="1"/>
    <row r="202" spans="1:10" ht="12.75" customHeight="1" hidden="1">
      <c r="A202" s="70"/>
      <c r="B202" s="143" t="s">
        <v>27</v>
      </c>
      <c r="C202" s="143"/>
      <c r="D202" s="143"/>
      <c r="E202" s="143"/>
      <c r="F202" s="143"/>
      <c r="G202" s="143"/>
      <c r="H202" s="143"/>
      <c r="I202" s="143"/>
      <c r="J202" s="65"/>
    </row>
    <row r="203" spans="1:10" ht="12.75" hidden="1">
      <c r="A203" s="70"/>
      <c r="B203" s="143"/>
      <c r="C203" s="143"/>
      <c r="D203" s="143"/>
      <c r="E203" s="143"/>
      <c r="F203" s="143"/>
      <c r="G203" s="143"/>
      <c r="H203" s="143"/>
      <c r="I203" s="143"/>
      <c r="J203" s="65"/>
    </row>
    <row r="204" spans="2:10" ht="12.75" hidden="1">
      <c r="B204" s="143"/>
      <c r="C204" s="143"/>
      <c r="D204" s="143"/>
      <c r="E204" s="143"/>
      <c r="F204" s="143"/>
      <c r="G204" s="143"/>
      <c r="H204" s="143"/>
      <c r="I204" s="143"/>
      <c r="J204" s="65"/>
    </row>
    <row r="205" spans="2:10" ht="12.75" hidden="1">
      <c r="B205" s="143"/>
      <c r="C205" s="143"/>
      <c r="D205" s="143"/>
      <c r="E205" s="143"/>
      <c r="F205" s="143"/>
      <c r="G205" s="143"/>
      <c r="H205" s="143"/>
      <c r="I205" s="143"/>
      <c r="J205" s="65"/>
    </row>
    <row r="206" spans="2:9" ht="12.75" hidden="1">
      <c r="B206" s="88" t="s">
        <v>23</v>
      </c>
      <c r="C206" s="80"/>
      <c r="D206" s="80"/>
      <c r="E206" s="80"/>
      <c r="F206" s="80"/>
      <c r="G206" s="80"/>
      <c r="H206" s="80"/>
      <c r="I206" s="80"/>
    </row>
    <row r="207" ht="11.25" customHeight="1" hidden="1"/>
    <row r="208" ht="11.25" customHeight="1" hidden="1"/>
    <row r="209" spans="2:9" ht="12.75" hidden="1">
      <c r="B209" s="140" t="s">
        <v>138</v>
      </c>
      <c r="C209" s="140"/>
      <c r="D209" s="140"/>
      <c r="E209" s="140"/>
      <c r="F209" s="140"/>
      <c r="G209" s="140"/>
      <c r="H209" s="140"/>
      <c r="I209" s="140"/>
    </row>
    <row r="210" spans="2:9" ht="12.75" hidden="1">
      <c r="B210" s="140"/>
      <c r="C210" s="140"/>
      <c r="D210" s="140"/>
      <c r="E210" s="140"/>
      <c r="F210" s="140"/>
      <c r="G210" s="140"/>
      <c r="H210" s="140"/>
      <c r="I210" s="140"/>
    </row>
    <row r="211" spans="7:8" ht="12.75" hidden="1">
      <c r="G211" s="39" t="s">
        <v>52</v>
      </c>
      <c r="H211" s="39"/>
    </row>
    <row r="212" spans="2:5" ht="12.75" hidden="1">
      <c r="B212" s="66" t="s">
        <v>87</v>
      </c>
      <c r="E212" s="66"/>
    </row>
    <row r="213" spans="2:8" ht="12.75" hidden="1">
      <c r="B213" s="38" t="s">
        <v>139</v>
      </c>
      <c r="G213" s="42">
        <v>5000</v>
      </c>
      <c r="H213" s="42"/>
    </row>
    <row r="214" spans="2:8" ht="12.75" hidden="1">
      <c r="B214" s="38" t="s">
        <v>140</v>
      </c>
      <c r="G214" s="42">
        <v>3000</v>
      </c>
      <c r="H214" s="42"/>
    </row>
    <row r="215" spans="2:8" ht="12.75" hidden="1">
      <c r="B215" s="38" t="s">
        <v>141</v>
      </c>
      <c r="G215" s="42">
        <v>8000</v>
      </c>
      <c r="H215" s="42"/>
    </row>
    <row r="216" spans="2:8" ht="12.75" hidden="1">
      <c r="B216" s="38" t="s">
        <v>88</v>
      </c>
      <c r="G216" s="42">
        <v>4667</v>
      </c>
      <c r="H216" s="42"/>
    </row>
    <row r="217" spans="2:8" ht="12.75" hidden="1">
      <c r="B217" s="38" t="s">
        <v>26</v>
      </c>
      <c r="G217" s="42">
        <v>1600</v>
      </c>
      <c r="H217" s="42"/>
    </row>
    <row r="218" spans="7:8" ht="13.5" hidden="1" thickBot="1">
      <c r="G218" s="43">
        <f>SUM(G213:G217)</f>
        <v>22267</v>
      </c>
      <c r="H218" s="60"/>
    </row>
    <row r="219" spans="2:8" ht="12.75" hidden="1">
      <c r="B219" s="38" t="s">
        <v>25</v>
      </c>
      <c r="G219" s="60"/>
      <c r="H219" s="60"/>
    </row>
    <row r="220" ht="12.75" hidden="1"/>
    <row r="221" ht="12.75" hidden="1"/>
    <row r="222" ht="12.75" hidden="1"/>
    <row r="223" ht="12.75" hidden="1"/>
    <row r="224" spans="2:5" ht="12.75" hidden="1">
      <c r="B224" s="40" t="s">
        <v>89</v>
      </c>
      <c r="E224" s="38" t="s">
        <v>132</v>
      </c>
    </row>
    <row r="225" spans="1:8" ht="12.75">
      <c r="A225" s="59" t="s">
        <v>125</v>
      </c>
      <c r="B225" s="63" t="s">
        <v>89</v>
      </c>
      <c r="C225" s="62"/>
      <c r="D225" s="62"/>
      <c r="E225" s="62"/>
      <c r="F225" s="62"/>
      <c r="G225" s="64"/>
      <c r="H225" s="50"/>
    </row>
    <row r="226" spans="2:8" ht="12.75">
      <c r="B226" s="62"/>
      <c r="C226" s="62"/>
      <c r="D226" s="62"/>
      <c r="E226" s="62"/>
      <c r="F226" s="62"/>
      <c r="G226" s="64"/>
      <c r="H226" s="50"/>
    </row>
    <row r="227" spans="1:8" ht="12.75">
      <c r="A227" s="38"/>
      <c r="B227" s="62" t="s">
        <v>207</v>
      </c>
      <c r="C227" s="62"/>
      <c r="D227" s="62"/>
      <c r="E227" s="62"/>
      <c r="F227" s="62"/>
      <c r="G227" s="83"/>
      <c r="H227" s="50"/>
    </row>
    <row r="228" spans="2:8" ht="12.75">
      <c r="B228" s="62"/>
      <c r="C228" s="62"/>
      <c r="D228" s="62"/>
      <c r="E228" s="62"/>
      <c r="F228" s="62"/>
      <c r="G228" s="82"/>
      <c r="H228" s="50"/>
    </row>
    <row r="229" spans="2:9" ht="12.75">
      <c r="B229" s="62"/>
      <c r="C229" s="62"/>
      <c r="D229" s="62"/>
      <c r="E229" s="62"/>
      <c r="F229" s="62"/>
      <c r="G229" s="106" t="s">
        <v>145</v>
      </c>
      <c r="H229" s="39" t="s">
        <v>146</v>
      </c>
      <c r="I229" s="39" t="s">
        <v>60</v>
      </c>
    </row>
    <row r="230" spans="2:9" ht="12.75">
      <c r="B230" s="62"/>
      <c r="C230" s="62"/>
      <c r="D230" s="62"/>
      <c r="E230" s="62"/>
      <c r="F230" s="81"/>
      <c r="G230" s="55" t="s">
        <v>52</v>
      </c>
      <c r="H230" s="39" t="s">
        <v>52</v>
      </c>
      <c r="I230" s="39" t="s">
        <v>52</v>
      </c>
    </row>
    <row r="231" spans="2:8" ht="13.5">
      <c r="B231" s="89" t="s">
        <v>144</v>
      </c>
      <c r="C231" s="62"/>
      <c r="D231" s="62"/>
      <c r="E231" s="62"/>
      <c r="F231" s="62"/>
      <c r="G231" s="55"/>
      <c r="H231" s="39"/>
    </row>
    <row r="232" spans="2:8" ht="12.75">
      <c r="B232" s="62"/>
      <c r="C232" s="62"/>
      <c r="D232" s="62"/>
      <c r="E232" s="62"/>
      <c r="F232" s="62"/>
      <c r="G232" s="55"/>
      <c r="H232" s="39"/>
    </row>
    <row r="233" spans="2:9" ht="12.75">
      <c r="B233" s="62" t="s">
        <v>5</v>
      </c>
      <c r="C233" s="62"/>
      <c r="D233" s="62"/>
      <c r="E233" s="62"/>
      <c r="F233" s="62"/>
      <c r="G233" s="1">
        <v>72</v>
      </c>
      <c r="H233" s="56">
        <v>4051</v>
      </c>
      <c r="I233" s="71">
        <f>+G233+H233</f>
        <v>4123</v>
      </c>
    </row>
    <row r="234" spans="2:9" ht="12.75">
      <c r="B234" s="62" t="s">
        <v>147</v>
      </c>
      <c r="C234" s="62"/>
      <c r="D234" s="62"/>
      <c r="E234" s="62"/>
      <c r="F234" s="62"/>
      <c r="G234" s="1">
        <v>979</v>
      </c>
      <c r="H234" s="117">
        <v>0</v>
      </c>
      <c r="I234" s="71">
        <f>+G234+H234</f>
        <v>979</v>
      </c>
    </row>
    <row r="235" spans="2:9" ht="12.75">
      <c r="B235" s="62" t="s">
        <v>161</v>
      </c>
      <c r="C235" s="62"/>
      <c r="D235" s="62"/>
      <c r="E235" s="62"/>
      <c r="F235" s="62"/>
      <c r="G235" s="1">
        <v>925</v>
      </c>
      <c r="H235" s="56">
        <v>1457</v>
      </c>
      <c r="I235" s="71">
        <f>+G235+H235</f>
        <v>2382</v>
      </c>
    </row>
    <row r="236" spans="2:9" ht="13.5" thickBot="1">
      <c r="B236" s="62"/>
      <c r="C236" s="62"/>
      <c r="D236" s="62"/>
      <c r="E236" s="62"/>
      <c r="F236" s="62"/>
      <c r="G236" s="58">
        <f>SUM(G233:G235)</f>
        <v>1976</v>
      </c>
      <c r="H236" s="107">
        <f>SUM(H233:H235)</f>
        <v>5508</v>
      </c>
      <c r="I236" s="84">
        <f>SUM(G236:H236)</f>
        <v>7484</v>
      </c>
    </row>
    <row r="237" spans="2:8" ht="13.5" thickTop="1">
      <c r="B237" s="62"/>
      <c r="C237" s="62"/>
      <c r="D237" s="62"/>
      <c r="E237" s="62"/>
      <c r="F237" s="62"/>
      <c r="G237" s="64"/>
      <c r="H237" s="50"/>
    </row>
    <row r="238" spans="2:8" ht="12.75">
      <c r="B238" s="62" t="s">
        <v>36</v>
      </c>
      <c r="C238" s="62"/>
      <c r="D238" s="62"/>
      <c r="E238" s="62"/>
      <c r="F238" s="62"/>
      <c r="G238" s="64"/>
      <c r="H238" s="50"/>
    </row>
    <row r="239" spans="2:8" ht="12.75">
      <c r="B239" s="62"/>
      <c r="C239" s="62"/>
      <c r="D239" s="62"/>
      <c r="E239" s="62"/>
      <c r="F239" s="62"/>
      <c r="G239" s="64"/>
      <c r="H239" s="50"/>
    </row>
    <row r="240" spans="2:8" ht="12" customHeight="1">
      <c r="B240" s="62"/>
      <c r="C240" s="62"/>
      <c r="D240" s="62"/>
      <c r="E240" s="62"/>
      <c r="F240" s="62"/>
      <c r="G240" s="64"/>
      <c r="H240" s="50"/>
    </row>
    <row r="241" spans="1:4" ht="12.75">
      <c r="A241" s="59" t="s">
        <v>126</v>
      </c>
      <c r="B241" s="63" t="s">
        <v>90</v>
      </c>
      <c r="C241" s="62"/>
      <c r="D241" s="62"/>
    </row>
    <row r="242" spans="2:4" ht="12.75">
      <c r="B242" s="63"/>
      <c r="C242" s="62"/>
      <c r="D242" s="62"/>
    </row>
    <row r="243" spans="2:9" ht="12.75">
      <c r="B243" s="139" t="s">
        <v>199</v>
      </c>
      <c r="C243" s="139"/>
      <c r="D243" s="139"/>
      <c r="E243" s="139"/>
      <c r="F243" s="139"/>
      <c r="G243" s="139"/>
      <c r="H243" s="139"/>
      <c r="I243" s="139"/>
    </row>
    <row r="244" spans="2:9" ht="12.75">
      <c r="B244" s="139"/>
      <c r="C244" s="139"/>
      <c r="D244" s="139"/>
      <c r="E244" s="139"/>
      <c r="F244" s="139"/>
      <c r="G244" s="139"/>
      <c r="H244" s="139"/>
      <c r="I244" s="139"/>
    </row>
    <row r="245" spans="2:9" ht="12.75">
      <c r="B245" s="139"/>
      <c r="C245" s="139"/>
      <c r="D245" s="139"/>
      <c r="E245" s="139"/>
      <c r="F245" s="139"/>
      <c r="G245" s="139"/>
      <c r="H245" s="139"/>
      <c r="I245" s="139"/>
    </row>
    <row r="246" spans="2:9" ht="12.75">
      <c r="B246" s="139"/>
      <c r="C246" s="139"/>
      <c r="D246" s="139"/>
      <c r="E246" s="139"/>
      <c r="F246" s="139"/>
      <c r="G246" s="139"/>
      <c r="H246" s="139"/>
      <c r="I246" s="139"/>
    </row>
    <row r="247" spans="1:4" ht="15" customHeight="1">
      <c r="A247" s="70"/>
      <c r="B247" s="62"/>
      <c r="C247" s="62"/>
      <c r="D247" s="62"/>
    </row>
    <row r="248" spans="1:9" ht="12.75">
      <c r="A248" s="70"/>
      <c r="B248" s="139" t="s">
        <v>252</v>
      </c>
      <c r="C248" s="139"/>
      <c r="D248" s="139"/>
      <c r="E248" s="139"/>
      <c r="F248" s="139"/>
      <c r="G248" s="139"/>
      <c r="H248" s="139"/>
      <c r="I248" s="139"/>
    </row>
    <row r="249" spans="1:9" ht="12.75">
      <c r="A249" s="70"/>
      <c r="B249" s="139"/>
      <c r="C249" s="139"/>
      <c r="D249" s="139"/>
      <c r="E249" s="139"/>
      <c r="F249" s="139"/>
      <c r="G249" s="139"/>
      <c r="H249" s="139"/>
      <c r="I249" s="139"/>
    </row>
    <row r="250" spans="1:9" ht="12.75">
      <c r="A250" s="70"/>
      <c r="B250" s="139"/>
      <c r="C250" s="139"/>
      <c r="D250" s="139"/>
      <c r="E250" s="139"/>
      <c r="F250" s="139"/>
      <c r="G250" s="139"/>
      <c r="H250" s="139"/>
      <c r="I250" s="139"/>
    </row>
    <row r="251" spans="1:9" ht="12.75">
      <c r="A251" s="70"/>
      <c r="B251" s="97"/>
      <c r="C251" s="97"/>
      <c r="D251" s="97"/>
      <c r="E251" s="97"/>
      <c r="F251" s="97"/>
      <c r="G251" s="97"/>
      <c r="H251" s="97"/>
      <c r="I251" s="97"/>
    </row>
    <row r="252" spans="1:9" ht="12.75">
      <c r="A252" s="70"/>
      <c r="B252" s="139" t="s">
        <v>200</v>
      </c>
      <c r="C252" s="139"/>
      <c r="D252" s="139"/>
      <c r="E252" s="139"/>
      <c r="F252" s="139"/>
      <c r="G252" s="139"/>
      <c r="H252" s="139"/>
      <c r="I252" s="139"/>
    </row>
    <row r="253" spans="1:9" ht="12.75">
      <c r="A253" s="70"/>
      <c r="B253" s="139"/>
      <c r="C253" s="139"/>
      <c r="D253" s="139"/>
      <c r="E253" s="139"/>
      <c r="F253" s="139"/>
      <c r="G253" s="139"/>
      <c r="H253" s="139"/>
      <c r="I253" s="139"/>
    </row>
    <row r="254" spans="1:9" ht="12.75">
      <c r="A254" s="70"/>
      <c r="B254" s="139"/>
      <c r="C254" s="139"/>
      <c r="D254" s="139"/>
      <c r="E254" s="139"/>
      <c r="F254" s="139"/>
      <c r="G254" s="139"/>
      <c r="H254" s="139"/>
      <c r="I254" s="139"/>
    </row>
    <row r="255" ht="12.75">
      <c r="A255" s="70"/>
    </row>
    <row r="256" spans="1:8" ht="12.75">
      <c r="A256" s="59" t="s">
        <v>127</v>
      </c>
      <c r="B256" s="40" t="s">
        <v>129</v>
      </c>
      <c r="G256" s="39"/>
      <c r="H256" s="39"/>
    </row>
    <row r="257" spans="2:8" ht="12.75">
      <c r="B257" s="40"/>
      <c r="G257" s="39"/>
      <c r="H257" s="39"/>
    </row>
    <row r="258" spans="1:2" ht="12.75">
      <c r="A258" s="70"/>
      <c r="B258" s="38" t="s">
        <v>196</v>
      </c>
    </row>
    <row r="259" ht="12.75">
      <c r="A259" s="70"/>
    </row>
    <row r="261" spans="1:2" ht="12.75">
      <c r="A261" s="59" t="s">
        <v>128</v>
      </c>
      <c r="B261" s="40" t="s">
        <v>133</v>
      </c>
    </row>
    <row r="263" spans="1:2" ht="12.75">
      <c r="A263" s="70"/>
      <c r="B263" s="38" t="s">
        <v>210</v>
      </c>
    </row>
    <row r="266" spans="1:2" ht="12.75">
      <c r="A266" s="59" t="s">
        <v>20</v>
      </c>
      <c r="B266" s="40" t="s">
        <v>37</v>
      </c>
    </row>
    <row r="267" ht="12.75">
      <c r="B267" s="40"/>
    </row>
    <row r="268" spans="1:2" ht="12.75">
      <c r="A268" s="70"/>
      <c r="B268" s="38" t="s">
        <v>208</v>
      </c>
    </row>
    <row r="269" ht="12.75">
      <c r="A269" s="70"/>
    </row>
    <row r="270" spans="1:9" ht="12.75">
      <c r="A270" s="70"/>
      <c r="B270" s="40"/>
      <c r="E270" s="50" t="s">
        <v>142</v>
      </c>
      <c r="F270" s="75"/>
      <c r="G270" s="50" t="s">
        <v>143</v>
      </c>
      <c r="H270" s="50"/>
      <c r="I270" s="75"/>
    </row>
    <row r="271" spans="1:8" ht="12.75">
      <c r="A271" s="70"/>
      <c r="E271" s="50" t="s">
        <v>202</v>
      </c>
      <c r="G271" s="50" t="s">
        <v>202</v>
      </c>
      <c r="H271" s="50"/>
    </row>
    <row r="272" spans="1:8" ht="12.75">
      <c r="A272" s="70"/>
      <c r="E272" s="50"/>
      <c r="G272" s="50"/>
      <c r="H272" s="50"/>
    </row>
    <row r="273" spans="2:8" ht="13.5" thickBot="1">
      <c r="B273" s="38" t="s">
        <v>41</v>
      </c>
      <c r="E273" s="51">
        <f>+'IS '!B38</f>
        <v>1830</v>
      </c>
      <c r="F273" s="42"/>
      <c r="G273" s="51">
        <f>+'IS '!F38</f>
        <v>5045</v>
      </c>
      <c r="H273" s="76"/>
    </row>
    <row r="274" spans="5:8" ht="13.5" thickTop="1">
      <c r="E274" s="52"/>
      <c r="F274" s="42"/>
      <c r="G274" s="52"/>
      <c r="H274" s="52"/>
    </row>
    <row r="275" spans="2:8" ht="12.75">
      <c r="B275" s="38" t="s">
        <v>42</v>
      </c>
      <c r="E275" s="53"/>
      <c r="F275" s="42"/>
      <c r="G275" s="53"/>
      <c r="H275" s="53"/>
    </row>
    <row r="276" spans="2:8" ht="13.5" thickBot="1">
      <c r="B276" s="38" t="s">
        <v>43</v>
      </c>
      <c r="E276" s="51">
        <v>81000</v>
      </c>
      <c r="F276" s="42"/>
      <c r="G276" s="51">
        <v>79875</v>
      </c>
      <c r="H276" s="76"/>
    </row>
    <row r="277" spans="5:8" ht="13.5" thickTop="1">
      <c r="E277" s="52"/>
      <c r="F277" s="42"/>
      <c r="G277" s="52"/>
      <c r="H277" s="52"/>
    </row>
    <row r="278" spans="2:7" ht="13.5" thickBot="1">
      <c r="B278" s="38" t="s">
        <v>175</v>
      </c>
      <c r="E278" s="54">
        <f>(E273/E276)*100</f>
        <v>2.259259259259259</v>
      </c>
      <c r="F278" s="42"/>
      <c r="G278" s="54">
        <f>(G273/G276)*100</f>
        <v>6.316118935837246</v>
      </c>
    </row>
    <row r="279" ht="13.5" thickTop="1">
      <c r="B279" s="38" t="s">
        <v>31</v>
      </c>
    </row>
    <row r="280" ht="12.75">
      <c r="H280" s="52"/>
    </row>
    <row r="281" spans="2:9" ht="12.75">
      <c r="B281" s="143" t="s">
        <v>209</v>
      </c>
      <c r="C281" s="143"/>
      <c r="D281" s="143"/>
      <c r="E281" s="143"/>
      <c r="F281" s="143"/>
      <c r="G281" s="143"/>
      <c r="H281" s="143"/>
      <c r="I281" s="143"/>
    </row>
    <row r="282" spans="2:9" ht="12.75">
      <c r="B282" s="143"/>
      <c r="C282" s="143"/>
      <c r="D282" s="143"/>
      <c r="E282" s="143"/>
      <c r="F282" s="143"/>
      <c r="G282" s="143"/>
      <c r="H282" s="143"/>
      <c r="I282" s="143"/>
    </row>
    <row r="283" spans="2:9" ht="12.75">
      <c r="B283" s="143"/>
      <c r="C283" s="143"/>
      <c r="D283" s="143"/>
      <c r="E283" s="143"/>
      <c r="F283" s="143"/>
      <c r="G283" s="143"/>
      <c r="H283" s="143"/>
      <c r="I283" s="143"/>
    </row>
    <row r="284" spans="2:9" ht="12.75">
      <c r="B284" s="80"/>
      <c r="C284" s="80"/>
      <c r="D284" s="80"/>
      <c r="E284" s="80"/>
      <c r="F284" s="80"/>
      <c r="G284" s="80"/>
      <c r="H284" s="80"/>
      <c r="I284" s="80"/>
    </row>
    <row r="285" spans="2:9" ht="12.75">
      <c r="B285" s="80"/>
      <c r="C285" s="80"/>
      <c r="D285" s="80"/>
      <c r="E285" s="80"/>
      <c r="F285" s="80"/>
      <c r="G285" s="80"/>
      <c r="H285" s="80"/>
      <c r="I285" s="80"/>
    </row>
    <row r="286" spans="2:9" ht="12.75">
      <c r="B286" s="80"/>
      <c r="C286" s="80"/>
      <c r="D286" s="80"/>
      <c r="E286" s="80"/>
      <c r="F286" s="80"/>
      <c r="G286" s="80"/>
      <c r="H286" s="80"/>
      <c r="I286" s="80"/>
    </row>
    <row r="287" spans="2:9" ht="12.75">
      <c r="B287" s="80"/>
      <c r="C287" s="80"/>
      <c r="D287" s="80"/>
      <c r="E287" s="80"/>
      <c r="F287" s="80"/>
      <c r="G287" s="80"/>
      <c r="H287" s="80"/>
      <c r="I287" s="80"/>
    </row>
    <row r="288" spans="2:9" ht="12.75">
      <c r="B288" s="80"/>
      <c r="C288" s="80"/>
      <c r="D288" s="80"/>
      <c r="E288" s="80"/>
      <c r="F288" s="80"/>
      <c r="G288" s="80"/>
      <c r="H288" s="80"/>
      <c r="I288" s="80"/>
    </row>
    <row r="289" spans="2:9" ht="12.75">
      <c r="B289" s="80"/>
      <c r="C289" s="80"/>
      <c r="D289" s="80"/>
      <c r="E289" s="80"/>
      <c r="F289" s="80"/>
      <c r="G289" s="80"/>
      <c r="H289" s="80"/>
      <c r="I289" s="80"/>
    </row>
    <row r="290" spans="5:8" ht="12.75">
      <c r="E290" s="50"/>
      <c r="G290" s="50"/>
      <c r="H290" s="50"/>
    </row>
    <row r="291" spans="5:8" ht="12.75">
      <c r="E291" s="53"/>
      <c r="F291" s="42"/>
      <c r="G291" s="53"/>
      <c r="H291" s="53"/>
    </row>
    <row r="292" spans="5:8" ht="12.75">
      <c r="E292" s="50"/>
      <c r="G292" s="50"/>
      <c r="H292" s="50"/>
    </row>
    <row r="293" spans="5:10" ht="12.75">
      <c r="E293" s="50"/>
      <c r="G293" s="50"/>
      <c r="H293" s="50"/>
      <c r="J293" s="75"/>
    </row>
    <row r="294" spans="5:8" ht="12.75">
      <c r="E294" s="50"/>
      <c r="G294" s="50"/>
      <c r="H294" s="50"/>
    </row>
    <row r="295" spans="5:8" ht="12.75">
      <c r="E295" s="50"/>
      <c r="G295" s="50"/>
      <c r="H295" s="50"/>
    </row>
    <row r="296" spans="5:8" ht="12.75">
      <c r="E296" s="50"/>
      <c r="G296" s="50"/>
      <c r="H296" s="50"/>
    </row>
    <row r="297" spans="5:8" ht="12.75">
      <c r="E297" s="50"/>
      <c r="G297" s="50"/>
      <c r="H297" s="50"/>
    </row>
    <row r="298" spans="5:8" ht="12.75">
      <c r="E298" s="50"/>
      <c r="G298" s="50"/>
      <c r="H298" s="50"/>
    </row>
    <row r="303" spans="1:6" ht="12.75">
      <c r="A303" s="62"/>
      <c r="B303" s="62"/>
      <c r="C303" s="62"/>
      <c r="D303" s="62"/>
      <c r="E303" s="62"/>
      <c r="F303" s="62"/>
    </row>
    <row r="304" spans="1:6" ht="12.75">
      <c r="A304" s="62"/>
      <c r="B304" s="62"/>
      <c r="C304" s="62"/>
      <c r="D304" s="62"/>
      <c r="E304" s="62"/>
      <c r="F304" s="62"/>
    </row>
    <row r="305" spans="1:6" ht="12.75">
      <c r="A305" s="62"/>
      <c r="B305" s="62"/>
      <c r="C305" s="62"/>
      <c r="D305" s="62"/>
      <c r="E305" s="62"/>
      <c r="F305" s="62"/>
    </row>
    <row r="306" spans="1:6" ht="12.75">
      <c r="A306" s="62"/>
      <c r="B306" s="62"/>
      <c r="C306" s="62"/>
      <c r="D306" s="62"/>
      <c r="E306" s="62"/>
      <c r="F306" s="62"/>
    </row>
    <row r="307" spans="1:6" ht="12.75">
      <c r="A307" s="62"/>
      <c r="B307" s="62"/>
      <c r="C307" s="62"/>
      <c r="D307" s="62"/>
      <c r="E307" s="62"/>
      <c r="F307" s="62"/>
    </row>
    <row r="308" spans="1:6" ht="12.75">
      <c r="A308" s="62"/>
      <c r="B308" s="62"/>
      <c r="C308" s="62"/>
      <c r="D308" s="62"/>
      <c r="E308" s="62"/>
      <c r="F308" s="62"/>
    </row>
    <row r="309" spans="1:6" ht="12.75">
      <c r="A309" s="62"/>
      <c r="B309" s="62"/>
      <c r="C309" s="62"/>
      <c r="D309" s="62"/>
      <c r="E309" s="62"/>
      <c r="F309" s="62"/>
    </row>
    <row r="310" spans="1:6" ht="12.75">
      <c r="A310" s="62"/>
      <c r="B310" s="62"/>
      <c r="C310" s="62"/>
      <c r="D310" s="62"/>
      <c r="E310" s="62"/>
      <c r="F310" s="62"/>
    </row>
    <row r="311" spans="1:6" ht="12.75">
      <c r="A311" s="62"/>
      <c r="B311" s="62"/>
      <c r="C311" s="62"/>
      <c r="D311" s="62"/>
      <c r="E311" s="62"/>
      <c r="F311" s="62"/>
    </row>
    <row r="312" spans="1:6" ht="12.75">
      <c r="A312" s="62"/>
      <c r="B312" s="62"/>
      <c r="C312" s="62"/>
      <c r="D312" s="62"/>
      <c r="E312" s="62"/>
      <c r="F312" s="62"/>
    </row>
    <row r="313" spans="1:6" ht="12.75">
      <c r="A313" s="62"/>
      <c r="B313" s="62"/>
      <c r="C313" s="62"/>
      <c r="D313" s="62"/>
      <c r="E313" s="62"/>
      <c r="F313" s="62"/>
    </row>
    <row r="314" spans="1:6" ht="12.75">
      <c r="A314" s="62"/>
      <c r="B314" s="62"/>
      <c r="C314" s="62"/>
      <c r="D314" s="62"/>
      <c r="E314" s="62"/>
      <c r="F314" s="62"/>
    </row>
    <row r="315" spans="1:6" ht="12.75">
      <c r="A315" s="62"/>
      <c r="B315" s="62"/>
      <c r="C315" s="62"/>
      <c r="D315" s="62"/>
      <c r="E315" s="62"/>
      <c r="F315" s="62"/>
    </row>
  </sheetData>
  <mergeCells count="31">
    <mergeCell ref="B252:I254"/>
    <mergeCell ref="B113:I116"/>
    <mergeCell ref="B118:I119"/>
    <mergeCell ref="B152:I153"/>
    <mergeCell ref="B146:I147"/>
    <mergeCell ref="B128:I131"/>
    <mergeCell ref="B135:I138"/>
    <mergeCell ref="B169:I171"/>
    <mergeCell ref="B281:I283"/>
    <mergeCell ref="B26:I27"/>
    <mergeCell ref="B38:I39"/>
    <mergeCell ref="B44:I45"/>
    <mergeCell ref="B80:I81"/>
    <mergeCell ref="B85:I86"/>
    <mergeCell ref="B202:I205"/>
    <mergeCell ref="B248:I250"/>
    <mergeCell ref="B155:I157"/>
    <mergeCell ref="B62:I63"/>
    <mergeCell ref="B10:I12"/>
    <mergeCell ref="B14:I17"/>
    <mergeCell ref="B19:I21"/>
    <mergeCell ref="B50:I52"/>
    <mergeCell ref="B32:I34"/>
    <mergeCell ref="B74:I75"/>
    <mergeCell ref="B68:I69"/>
    <mergeCell ref="B243:I246"/>
    <mergeCell ref="B187:I188"/>
    <mergeCell ref="B209:I210"/>
    <mergeCell ref="A108:I109"/>
    <mergeCell ref="B124:I126"/>
    <mergeCell ref="B142:I144"/>
  </mergeCells>
  <printOptions/>
  <pageMargins left="0.75" right="0.5" top="0.5" bottom="0.5" header="0.5" footer="0.25"/>
  <pageSetup horizontalDpi="1200" verticalDpi="1200" orientation="portrait" scale="85" r:id="rId2"/>
  <headerFooter alignWithMargins="0">
    <oddFooter>&amp;C&amp;P</oddFooter>
  </headerFooter>
  <rowBreaks count="3" manualBreakCount="3">
    <brk id="65" max="8" man="1"/>
    <brk id="107" max="8" man="1"/>
    <brk id="25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euro</cp:lastModifiedBy>
  <cp:lastPrinted>2005-11-25T07:27:31Z</cp:lastPrinted>
  <dcterms:created xsi:type="dcterms:W3CDTF">2001-03-17T05:13:36Z</dcterms:created>
  <dcterms:modified xsi:type="dcterms:W3CDTF">2005-11-25T07:29:44Z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-1398923583</vt:i4>
  </property>
  <property fmtid="{D5CDD505-2E9C-101B-9397-08002B2CF9AE}" pid="3" name="_EmailSubject">
    <vt:lpwstr>2nd quarter announcement</vt:lpwstr>
  </property>
  <property fmtid="{D5CDD505-2E9C-101B-9397-08002B2CF9AE}" pid="4" name="_AuthorEmail">
    <vt:lpwstr>andy.lee@scenicmoulding.com.my</vt:lpwstr>
  </property>
  <property fmtid="{D5CDD505-2E9C-101B-9397-08002B2CF9AE}" pid="5" name="_AuthorEmailDisplayName">
    <vt:lpwstr>andy.lee</vt:lpwstr>
  </property>
  <property fmtid="{D5CDD505-2E9C-101B-9397-08002B2CF9AE}" pid="6" name="_PreviousAdHocReviewCycleID">
    <vt:i4>-2010607185</vt:i4>
  </property>
  <property fmtid="{D5CDD505-2E9C-101B-9397-08002B2CF9AE}" pid="7" name="_ReviewingToolsShownOnce">
    <vt:lpwstr/>
  </property>
</Properties>
</file>