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1"/>
  </bookViews>
  <sheets>
    <sheet name="SCI" sheetId="1" r:id="rId1"/>
    <sheet name="SFP" sheetId="2" r:id="rId2"/>
    <sheet name="CashFlow" sheetId="3" r:id="rId3"/>
    <sheet name="Equity" sheetId="4" r:id="rId4"/>
    <sheet name="Notes" sheetId="5" r:id="rId5"/>
  </sheets>
  <definedNames>
    <definedName name="_xlnm.Print_Area" localSheetId="2">'CashFlow'!$A$1:$E$75</definedName>
    <definedName name="_xlnm.Print_Area" localSheetId="3">'Equity'!$A$1:$J$44</definedName>
    <definedName name="_xlnm.Print_Area" localSheetId="4">'Notes'!$A$1:$I$380</definedName>
    <definedName name="_xlnm.Print_Area" localSheetId="0">'SCI'!$A$1:$H$58</definedName>
    <definedName name="_xlnm.Print_Area" localSheetId="1">'SFP'!$A$1:$E$70</definedName>
    <definedName name="_xlnm.Print_Titles" localSheetId="2">'CashFlow'!$5:$10</definedName>
    <definedName name="_xlnm.Print_Titles" localSheetId="4">'Notes'!$6:$10</definedName>
    <definedName name="Z_3BC517AF_960A_4512_BAC9_2AD9602EF6C0_.wvu.PrintArea" localSheetId="2" hidden="1">'CashFlow'!$A$1:$E$75</definedName>
    <definedName name="Z_3BC517AF_960A_4512_BAC9_2AD9602EF6C0_.wvu.PrintArea" localSheetId="3" hidden="1">'Equity'!$A$1:$J$44</definedName>
    <definedName name="Z_3BC517AF_960A_4512_BAC9_2AD9602EF6C0_.wvu.PrintArea" localSheetId="0" hidden="1">'SCI'!$A$1:$H$58</definedName>
    <definedName name="Z_3BC517AF_960A_4512_BAC9_2AD9602EF6C0_.wvu.PrintArea" localSheetId="1" hidden="1">'SFP'!$A$1:$E$70</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'CashFlow'!$53:$59</definedName>
  </definedNames>
  <calcPr fullCalcOnLoad="1"/>
</workbook>
</file>

<file path=xl/sharedStrings.xml><?xml version="1.0" encoding="utf-8"?>
<sst xmlns="http://schemas.openxmlformats.org/spreadsheetml/2006/main" count="481" uniqueCount="333">
  <si>
    <t>Provision for taxation</t>
  </si>
  <si>
    <t>Retained earnings</t>
  </si>
  <si>
    <t>Term loans</t>
  </si>
  <si>
    <t>Other receivables</t>
  </si>
  <si>
    <t>Trade receivables</t>
  </si>
  <si>
    <t>Trade payables</t>
  </si>
  <si>
    <t>Other payables</t>
  </si>
  <si>
    <t>Share premium</t>
  </si>
  <si>
    <t>Premium</t>
  </si>
  <si>
    <t>Short term borrowings</t>
  </si>
  <si>
    <t>B13.</t>
  </si>
  <si>
    <t>Cash and cash at bank</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</si>
  <si>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</si>
  <si>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</si>
  <si>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</si>
  <si>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</si>
  <si>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</si>
  <si>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</si>
  <si>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</si>
  <si>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</si>
  <si>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</si>
  <si>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</si>
  <si>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</si>
  <si>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</si>
  <si>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</si>
  <si>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</si>
  <si>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</si>
  <si>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</si>
  <si>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</si>
  <si>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</si>
  <si>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</si>
  <si>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</si>
  <si>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</si>
  <si>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</si>
  <si>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</si>
  <si>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</si>
  <si>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</si>
  <si>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</si>
  <si>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</si>
  <si>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</si>
  <si>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</si>
  <si>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</si>
  <si>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</si>
  <si>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</si>
  <si>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</si>
  <si>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</si>
  <si>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</si>
  <si>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</si>
  <si>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</si>
  <si>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</si>
  <si>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</si>
  <si>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</si>
  <si>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</si>
  <si>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</si>
  <si>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</si>
  <si>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Sale of Unquoted Investments and/or Properties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</si>
  <si>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</si>
  <si>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</si>
  <si>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</si>
  <si>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</si>
  <si>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</si>
  <si>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</si>
  <si>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</si>
  <si>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</si>
  <si>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</si>
  <si>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</si>
  <si>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</si>
  <si>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</si>
  <si>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</si>
  <si>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</si>
  <si>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</si>
  <si>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</si>
  <si>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</si>
  <si>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</si>
  <si>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</si>
  <si>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</si>
  <si>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</si>
  <si>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</si>
  <si>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</si>
  <si>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</si>
  <si>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</si>
  <si>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</si>
  <si>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</si>
  <si>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</si>
  <si>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</si>
  <si>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</si>
  <si>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</si>
  <si>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</si>
  <si>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</si>
  <si>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</si>
  <si>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</si>
  <si>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</si>
  <si>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</si>
  <si>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</si>
  <si>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</si>
  <si>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</si>
  <si>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</si>
  <si>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</si>
  <si>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</si>
  <si>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</si>
  <si>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</si>
  <si>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</si>
  <si>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</si>
  <si>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</si>
  <si>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</si>
  <si>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</si>
  <si>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</si>
  <si>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</si>
  <si>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</si>
  <si>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</si>
  <si>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</si>
  <si>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</si>
  <si>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</si>
  <si>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</si>
  <si>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</si>
  <si>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</si>
  <si>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</si>
  <si>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</si>
  <si>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</si>
  <si>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</si>
  <si>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</si>
  <si>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</si>
  <si>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</si>
  <si>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</si>
  <si>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</si>
  <si>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</si>
  <si>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</si>
  <si>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</si>
  <si>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Dividend payable</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</si>
  <si>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</si>
  <si>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</si>
  <si>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</si>
  <si>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</si>
  <si>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</si>
  <si>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</si>
  <si>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</si>
  <si>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</si>
  <si>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</si>
  <si>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</si>
  <si>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</si>
  <si>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</si>
  <si>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</si>
  <si>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</si>
  <si>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</si>
  <si>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</si>
  <si>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</si>
  <si>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</si>
  <si>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</si>
  <si>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</si>
  <si>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</si>
  <si>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</si>
  <si>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</si>
  <si>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</si>
  <si>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</si>
  <si>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</si>
  <si>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</si>
  <si>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</si>
  <si>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</si>
  <si>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</si>
  <si>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 xml:space="preserve">  </t>
  </si>
  <si>
    <t>Acquisition of property, plant and equipment</t>
  </si>
  <si>
    <t>Bills payables</t>
  </si>
  <si>
    <t>Period ended</t>
  </si>
  <si>
    <t xml:space="preserve"> Period ended</t>
  </si>
  <si>
    <t>Fixed deposit pledged</t>
  </si>
  <si>
    <t>Repayment of term loans</t>
  </si>
  <si>
    <t>Proceeds from disposal of property, plant and equipment</t>
  </si>
  <si>
    <t>Loss before taxation</t>
  </si>
  <si>
    <t>CONDENSED CONSOLIDATED STATEMENT OF COMPREHENSIVE INCOME</t>
  </si>
  <si>
    <t>Other Comprehensive Income ("OCI")</t>
  </si>
  <si>
    <t>Continuing Operations:</t>
  </si>
  <si>
    <t>Non-current liabilities</t>
  </si>
  <si>
    <t>At 1 January 2010</t>
  </si>
  <si>
    <t>Effects of applying FRS 139</t>
  </si>
  <si>
    <t>Basis of preparation</t>
  </si>
  <si>
    <t xml:space="preserve">The condensed consolidated interim financial statements are unaudited and have been prepared in accordance with the requirements of Financial Reporting Standard ("FRS") 134, Interim Financial Reporting and Paragraph 9.22 of the Main Listing Requirements ("Main LR") of Bursa Malaysia Securities Berhad ("Bursa Securities"). </t>
  </si>
  <si>
    <t>Significant Accounting Policies</t>
  </si>
  <si>
    <t>Adoption of New and Revised FRSs, IC Interpretations and Amendments</t>
  </si>
  <si>
    <t>FRSs, IC interpretations and Amendments to FRSs and IC Interpretations</t>
  </si>
  <si>
    <t>Financial Instruments: Disclosures</t>
  </si>
  <si>
    <t>Material Changes in Estimates of Amounts Reported</t>
  </si>
  <si>
    <t>There were no material changes in accounting estimates that have a material effect in the current quarter results.</t>
  </si>
  <si>
    <t>Changes in Debt and Equity Securities</t>
  </si>
  <si>
    <t>Exports</t>
  </si>
  <si>
    <t>Local</t>
  </si>
  <si>
    <t>Results</t>
  </si>
  <si>
    <t>Segment Results</t>
  </si>
  <si>
    <t>By Market Segments:</t>
  </si>
  <si>
    <t>Foreign currency forward contracts</t>
  </si>
  <si>
    <t>Type of instruments</t>
  </si>
  <si>
    <t>Fair Value Gain</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</si>
  <si>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</si>
  <si>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</si>
  <si>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</si>
  <si>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</si>
  <si>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</si>
  <si>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</si>
  <si>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</si>
  <si>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</si>
  <si>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Equity attributable to equity holders of the Company</t>
  </si>
  <si>
    <t>Distributable</t>
  </si>
  <si>
    <t>Non-distributable</t>
  </si>
  <si>
    <t>&lt;---Attributable to Equity Holders of the Company---&gt;</t>
  </si>
  <si>
    <t/>
  </si>
  <si>
    <t>A14.</t>
  </si>
  <si>
    <t>CONDENSED CONSOLIDATED STATEMENT OF CASH FLOWS</t>
  </si>
  <si>
    <t>31.12.10</t>
  </si>
  <si>
    <t>B14.</t>
  </si>
  <si>
    <t>Realised / unrealised profits</t>
  </si>
  <si>
    <t xml:space="preserve">Current </t>
  </si>
  <si>
    <t xml:space="preserve">Total Group retained profits as per consolidated accounts  </t>
  </si>
  <si>
    <t xml:space="preserve">- realised </t>
  </si>
  <si>
    <t xml:space="preserve">- unrealised </t>
  </si>
  <si>
    <t xml:space="preserve">ended </t>
  </si>
  <si>
    <t>31.03.11</t>
  </si>
  <si>
    <t>The Unaudited Condensed Consolidated Statement of Financial Position should be read in conjunction with the audited financial statements for the financial year ended 31 December 2010 and the accompanying explanatory notes attached to the interim financial statements.</t>
  </si>
  <si>
    <t>The Condensed Consolidated Statement of Comprehensive Income should be read in conjunction with the audited financial statements for the financial year ended 31 December 2010 and the accompanying explanatory notes attached to the interim financial statements.</t>
  </si>
  <si>
    <t>The Condensed Consolidated Statement of Cash Flows should be read in conjunction with the annual financial statements for the financial year ended 31 December 2010 and the accompanying explanatory notes attached to the interim financial statements.</t>
  </si>
  <si>
    <t>At 1 January 2011</t>
  </si>
  <si>
    <t>Total comprehensive loss for the period</t>
  </si>
  <si>
    <t xml:space="preserve">At 1 January 2010, as restated </t>
  </si>
  <si>
    <t>The Condensed Consolidated Statement of Changes in Equity should be read in conjunction with the audited financial statements for the financial year ended 31 December 2010 and the accompanying explanatory notes attached to the interim financial statements.</t>
  </si>
  <si>
    <t>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2010. The condensed consolidated interim financial statements and notes thereon however do not include all of the information required for a full set of financial statements prepared in accordance with FRSs and should be read in conjunction with the annual consolidated financial statements of Euro Holdings Berhad ("EURO" or the "Company") for the financial year ended 31 December 2010.</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</si>
  <si>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2010, except for the following:</t>
  </si>
  <si>
    <t>The auditors’ report  on the financial statements for the financial year ended 31 December 2010 was not qualified.</t>
  </si>
  <si>
    <t xml:space="preserve">Sales have been historically higher in the second half of the year than the first due to increase in projects during that period. </t>
  </si>
  <si>
    <t xml:space="preserve">Prospects </t>
  </si>
  <si>
    <t>Amendments to FRS 5</t>
  </si>
  <si>
    <t>Non-current Assets Held for Sale and Discontinued Operations</t>
  </si>
  <si>
    <t>Amendments to FRS 1</t>
  </si>
  <si>
    <t xml:space="preserve">Amendments to FRS 7 </t>
  </si>
  <si>
    <t>IC Interpretation 17</t>
  </si>
  <si>
    <t>Amendments to FRS 2</t>
  </si>
  <si>
    <t>IC Interpretation 18</t>
  </si>
  <si>
    <t>Transfers of Assets from Customers</t>
  </si>
  <si>
    <t>CASH AND CASH EQUIVALENTS AT END OF THE FINANCIAL PERIOD*</t>
  </si>
  <si>
    <t>FRS 1 (Revised)</t>
  </si>
  <si>
    <t>First-time Adoption of Financial Reporting Standards</t>
  </si>
  <si>
    <t>FRS 3 (Revised)</t>
  </si>
  <si>
    <t xml:space="preserve">Business Combination </t>
  </si>
  <si>
    <t>Distribution of Non-cash Assets to Owners</t>
  </si>
  <si>
    <t>FRS 127 (Revised)</t>
  </si>
  <si>
    <t xml:space="preserve">First-time Adoption of Financial Reporting Standards </t>
  </si>
  <si>
    <t>- Additional Exemptions for First-time Adopters</t>
  </si>
  <si>
    <t xml:space="preserve">Share-base Payment </t>
  </si>
  <si>
    <t xml:space="preserve">- Group Cash-Settled Share-based Payment Transactions </t>
  </si>
  <si>
    <t>Intangible Assets</t>
  </si>
  <si>
    <t>Amendments to FRSs</t>
  </si>
  <si>
    <t>IC Interpretation 16</t>
  </si>
  <si>
    <t>Hedges of Net Investment in a Foreign Operation</t>
  </si>
  <si>
    <t>Amendments to IC Interpretation 9</t>
  </si>
  <si>
    <t>The revised standard also requires total comprehensive income to be attributed to the owners of the parent and to the non-controlling interests, even if the results in the non-controlling interests having a deficit balance.</t>
  </si>
  <si>
    <t xml:space="preserve">FRS 3 (revised) introduces significant changes in the accounting for business combinations, both at the acquisition date and post acquisition, and requires greater use of fair values. In addition, all transaction costs, other than share and debt issue costs, will be expensed as incurred. </t>
  </si>
  <si>
    <t>The revised FRS 127 requires accounting for changes in ownership interests by the Group in a subsidiary, while maintaining control, to be recognised as an equity transaction. When the Group losses control of a subsidiary, any interest retained in the former subsidiary will be measured at fair value with the gain or loss recognised in profit or loss. The revised standard also requires total comprehensive income to be attributed to the owners of the parent and to the non-controlling interests, even if the results in the non-controlling interests having a deficit balance.</t>
  </si>
  <si>
    <t>There were no material events between the end of the year and the date of this report that have not been reflected in the financial statements for the year except for the following:</t>
  </si>
  <si>
    <t>There were no changes in the composition of the Group during the current quarter and financial year under review, except for the following:</t>
  </si>
  <si>
    <t xml:space="preserve">The Group uses forward exchange contracts to hedge the Group's sales denominated in USD and SGD. Financial derivatives are recognised on their respective contract dates.    </t>
  </si>
  <si>
    <t xml:space="preserve">The Group adopted the following new and revised FRSs, IC Interpretations and Amendments to FRSs and IC interpretations which are applicable to its financial statements and relevant operations with effect from 1 January 2011: </t>
  </si>
  <si>
    <t>The application of the above FRSs, IC interpretations and Amendments to FRSs and IC Interpretations did not result in any significant changes in the accounting policies and presentation of the financial results of the Group except for the changes in accounting policy on adoption of the revised FRS 3 and revised FRS 127, which are described below:</t>
  </si>
  <si>
    <t>Material Events Subsequent to the End of the Quarter</t>
  </si>
  <si>
    <t>Unallocated expenses</t>
  </si>
  <si>
    <t>Operating loss</t>
  </si>
  <si>
    <t xml:space="preserve"> ended</t>
  </si>
  <si>
    <t>Determining whether an Arrangement contain a Lease</t>
  </si>
  <si>
    <t>Amendments to FRS 138</t>
  </si>
  <si>
    <t>The changes in FRS 3 and FRS 127 did not have any financial impact on the financial statements of the Group at initial application but may impact the accounting for future acquisitions, transactions or arrangements of the Group.</t>
  </si>
  <si>
    <t>Cash generated from operations</t>
  </si>
  <si>
    <t>NET CASH GENERATED FROM OPERATING ACTIVITIES</t>
  </si>
  <si>
    <t>NET CASH USED IN FINANCING ACTIVITIES</t>
  </si>
  <si>
    <t>Net increase in cash and cash equivalents</t>
  </si>
  <si>
    <t>Loss after taxation</t>
  </si>
  <si>
    <t>Loss Per Share (sen)</t>
  </si>
  <si>
    <t xml:space="preserve">Loss for the period </t>
  </si>
  <si>
    <t xml:space="preserve">Total Comprehensive Loss for the period, </t>
  </si>
  <si>
    <t xml:space="preserve">Loss per share </t>
  </si>
  <si>
    <t xml:space="preserve"> - Loss per share (sen)</t>
  </si>
  <si>
    <t>*Cash and cash equivalents at the end of the financial period comprised the following:</t>
  </si>
  <si>
    <t>Consolidated and Separate Financial Statements: Cost of an Investment in a</t>
  </si>
  <si>
    <t xml:space="preserve"> Subsidiary, Jointly Controlled Entity or Associate</t>
  </si>
  <si>
    <t>Operating loss before working capital changes</t>
  </si>
  <si>
    <t>- Limited Exemption from Comparative FRS 7 Disclosures for First Time Adopters</t>
  </si>
  <si>
    <t>Improvements to FRSs (2010)</t>
  </si>
  <si>
    <t>IC Interpretation 4</t>
  </si>
  <si>
    <t>IC Interpretation 12</t>
  </si>
  <si>
    <t>Service Concession Arrangements</t>
  </si>
  <si>
    <t>Reassessment of Embedded Derivatives</t>
  </si>
  <si>
    <t>FRS 3 (revised) Business Combinations and FRS 127 (revised) Consolidated and Separate Financial Statements</t>
  </si>
  <si>
    <t>period ended</t>
  </si>
  <si>
    <t>Total retained profits of the Company and its subsidiaries</t>
  </si>
  <si>
    <t>Loss for the period, attributable to ordinary shareholders</t>
  </si>
  <si>
    <t>A subsidiary of the Company, Euroland &amp; Development had on 18 May 2011, entered into a conditional sale and purchase agreement with Yap Tong Feng to acquire a piece of freehold land held under title G.M 974, Lot 2223, Mukim of Cheras, District of Hulu Langat, State of Selangor, measuring approximately 4.031 acres for a cash consideration of RM 7 million.</t>
  </si>
  <si>
    <t xml:space="preserve">On 7 April 2011, the Company acquired the entire issued and paid-up share capital of Euroland &amp; Development Sdn Bhd ("Euroland") for a cash consideration of RM 2. Euroland became a wholly owned subsidiary of the Company with effect from that date.  </t>
  </si>
  <si>
    <t>30.06.11</t>
  </si>
  <si>
    <t>FOR THE SECOND QUARTER ENDED 30 JUNE 2011</t>
  </si>
  <si>
    <t>30.06.10</t>
  </si>
  <si>
    <t>CONDENSED CONSOLIDATED STATEMENT OF FINANCIAL POSITION AS AT 30 JUNE 2011</t>
  </si>
  <si>
    <t xml:space="preserve"> At 30 June 2011</t>
  </si>
  <si>
    <t>At 30 June 2010</t>
  </si>
  <si>
    <t>FOR THE FINANCIAL PERIOD ENDED 30 JUNE 2011</t>
  </si>
  <si>
    <t>Tax refund</t>
  </si>
  <si>
    <t>Dividend paid</t>
  </si>
  <si>
    <t>There were no issuances, cancellations, repurchases, resale and repayment of debts and equity securities for the current quarter and period ended 30 June 2011.</t>
  </si>
  <si>
    <t>No dividends were paid by the Company in the current quarter and period ended 30 June 2011.</t>
  </si>
  <si>
    <t>Segment analysis for the current financial period ended 30 June 2011 is as follows:-</t>
  </si>
  <si>
    <t>Segment analysis for the preceding financial period ended 30 June 2010 was as follows:-</t>
  </si>
  <si>
    <t>The Group did not revalue any of its property, plant and equipment in the quarter and period ended 30 June 2011. The valuation of property, plant and equipment have been brought forward without amendment from the financial statements for the year ended 31 December 2010.</t>
  </si>
  <si>
    <t>The Group has no material contingent liabilities and contingent assets since the quarter and financial year ended 30 June 2011 to 22 August 2011, being a date not earlier than 7 days from the date of this report, save for the following :</t>
  </si>
  <si>
    <t>22.08.11</t>
  </si>
  <si>
    <t xml:space="preserve">The Group is involved in a single industry of manufacturing and trading of office furniture, with its operations conducted predominantly in Malaysia. </t>
  </si>
  <si>
    <t xml:space="preserve">The Group presents its segment information based on local and exports market segment, which is the basis of presenting its monthly management reports. For each market segment, the Group's managing Director reviews internal management reports on a regular baiss for perfromance and resource allocation decisions.   </t>
  </si>
  <si>
    <t>On 15 August 2011, Euroland increased its paid up share capital from RM 2 to RM 500,000 by way of new allotment of 499,998 new ordinary shares of RM1.00 each at par for cash consideration. There is no change to the shareholding structure subsequent to the event.</t>
  </si>
  <si>
    <t xml:space="preserve">Quarter </t>
  </si>
  <si>
    <t>There were no corporate proposals announced but not completed as at 22 August 2011, being a date not earlier than 7 days from the date of this report.</t>
  </si>
  <si>
    <t>The effective tax rate for the current quarter and period ended 30 June 2011 were higher than the statutory income tax rate primarily due to non allowable expenses and non-recognition of deferred tax assets for certain subsidiaries.</t>
  </si>
  <si>
    <t>There were no sale of unquoted investments and/or properties for the current quarter and financial period ended 30 June 2011.</t>
  </si>
  <si>
    <t>There were no purchases or disposals of quoted securities for the current quarter and financial period ended 30 June 2011.</t>
  </si>
  <si>
    <t>The Group's borrowings as at 30 June 2011 are as follows:</t>
  </si>
  <si>
    <t>Details of the outstanding derivative financial instruments of the Group as at 30 June 2011 are as follows:</t>
  </si>
  <si>
    <t>30 June 2011</t>
  </si>
  <si>
    <t>No dividend has been proposed or declared for the financial period ended 30 June 2011 (30 June 2010: Nil).</t>
  </si>
  <si>
    <t>The basic earnings per share for the quarter ended 30 June 2011 is computed as follows:-</t>
  </si>
  <si>
    <t>There is no diluted earnings per share as the Company does not have any convertible financial instruments as at the end of the financial period ended 30 June 2011.</t>
  </si>
  <si>
    <t>The acquisition of the land had not been completed as at 22 August 2011.</t>
  </si>
  <si>
    <t>-current year</t>
  </si>
  <si>
    <t>-prior year</t>
  </si>
  <si>
    <t>Given the foregoing, the Group's performance in the coming months will be challenging in view of the current market conditions. Nevertheless, the Group is committed to address the issues confronting the business currently by improving its operational efficiencies. The Group is also continuously sourcing for new customers and business opportunities to improve and diversify its revenue stream.</t>
  </si>
  <si>
    <t>Deferred tax assets</t>
  </si>
  <si>
    <t>There were no unusual items affecting assets, liabilities, equity, net income or cash flows during the current quarter and period ended 30 June 2011.</t>
  </si>
  <si>
    <t xml:space="preserve">The Group registered a revenue of RM 24.6 million for the current quarter ended 30 June 2011 against RM 20.7 million for the same corresponding quarter in 2010. There was notably higher operating costs incurred as a result of inflationary pressure and higher finance costs with the completion of the new plant. </t>
  </si>
  <si>
    <t>NOTES TO THE INTERIM FINANCIAL STATEMENTS - SECOND QUARTER ENDED 30 JUNE 2011</t>
  </si>
  <si>
    <t xml:space="preserve">The Group recorded a revenue of RM 24.6 million for the current quarter, as compared to the previous quarter of RM 23.1 million. Inspite of  higher revenue and better gross margin, the Group incurred higher selling expenses.   </t>
  </si>
  <si>
    <t xml:space="preserve">For the period ended 30 June 2011, the Group's revenue increased by 9%, from RM 43.7 million in the preceeding period to RM 47.7 million in the current period. As a result, the Group's  loss decreased to RM 3.1 million for the period ended 30 June 2011 as compared to a  loss of RM 3.8 million in the corresponding period of the previous year. Although there was a slight improvement to gross profit margin, higher expenses were incurred on related selling costs and finance charges. </t>
  </si>
  <si>
    <t>With the continuous global economic uncertainty,  the Group remains cautious on the sustainability of growth in furniture demand. The furniture manufacturing industry is also affected with rising material costs and higher operating costs. With Ringgit expected to appreciate further against USD, the Group's margin will be further affected.</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</si>
</sst>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sz val="9"/>
      <name val="Times New Roman"/>
      <family val="1"/>
    </font>
    <font>
      <i/>
      <sz val="10"/>
      <name val="Times New Roman"/>
      <family val="1"/>
    </font>
    <font>
      <b/>
      <i/>
      <sz val="10"/>
      <name val="Times New Roman"/>
      <family val="1"/>
    </font>
    <font>
      <b/>
      <u val="singleAccounting"/>
      <sz val="10"/>
      <name val="Times New Roman"/>
      <family val="1"/>
    </font>
    <font>
      <sz val="10"/>
      <color indexed="10"/>
      <name val="Times New Roman"/>
      <family val="1"/>
    </font>
    <font>
      <b/>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6">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6" fillId="0" borderId="0" xfId="57" applyFont="1" applyAlignment="1" quotePrefix="1">
      <alignment/>
      <protection/>
    </xf>
    <xf numFmtId="0" fontId="4" fillId="0" borderId="0" xfId="57"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6" fillId="0" borderId="0" xfId="57" applyFont="1" applyAlignment="1">
      <alignment/>
      <protection/>
    </xf>
    <xf numFmtId="0" fontId="3" fillId="0" borderId="0" xfId="57" applyFont="1" applyFill="1">
      <alignment/>
      <protection/>
    </xf>
    <xf numFmtId="0" fontId="3" fillId="0" borderId="0" xfId="57" applyFont="1" applyFill="1" applyAlignment="1">
      <alignment horizontal="center"/>
      <protection/>
    </xf>
    <xf numFmtId="0" fontId="4" fillId="0" borderId="0" xfId="57" applyFont="1" applyFill="1">
      <alignment/>
      <protection/>
    </xf>
    <xf numFmtId="0" fontId="3" fillId="0" borderId="0" xfId="57" applyFont="1" applyFill="1" quotePrefix="1">
      <alignment/>
      <protection/>
    </xf>
    <xf numFmtId="41" fontId="3" fillId="0" borderId="0" xfId="57"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57" applyFont="1" applyFill="1" applyAlignment="1">
      <alignment horizontal="center"/>
      <protection/>
    </xf>
    <xf numFmtId="41" fontId="7" fillId="0" borderId="0" xfId="57" applyNumberFormat="1" applyFont="1" applyFill="1" applyAlignment="1">
      <alignment horizontal="center"/>
      <protection/>
    </xf>
    <xf numFmtId="0" fontId="3" fillId="0" borderId="0" xfId="57"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57" applyFont="1" applyFill="1" applyAlignment="1">
      <alignment horizontal="left"/>
      <protection/>
    </xf>
    <xf numFmtId="41" fontId="3" fillId="0" borderId="0" xfId="57" applyNumberFormat="1" applyFont="1" applyFill="1" applyBorder="1">
      <alignment/>
      <protection/>
    </xf>
    <xf numFmtId="0" fontId="3" fillId="0" borderId="0" xfId="57" applyFont="1" applyFill="1" applyBorder="1">
      <alignment/>
      <protection/>
    </xf>
    <xf numFmtId="0" fontId="4" fillId="0" borderId="0" xfId="57" applyFont="1" applyFill="1" applyBorder="1">
      <alignment/>
      <protection/>
    </xf>
    <xf numFmtId="0" fontId="7" fillId="0" borderId="0" xfId="57" applyFont="1" applyFill="1" applyBorder="1" applyAlignment="1">
      <alignment horizontal="center"/>
      <protection/>
    </xf>
    <xf numFmtId="0" fontId="3" fillId="0" borderId="0" xfId="57" applyFont="1" applyFill="1" applyAlignment="1">
      <alignment vertical="top" wrapText="1"/>
      <protection/>
    </xf>
    <xf numFmtId="0" fontId="5" fillId="0" borderId="0" xfId="57" applyFont="1" applyFill="1">
      <alignment/>
      <protection/>
    </xf>
    <xf numFmtId="0" fontId="4" fillId="0" borderId="0" xfId="57" applyFont="1" applyFill="1" applyAlignment="1">
      <alignment/>
      <protection/>
    </xf>
    <xf numFmtId="0" fontId="6" fillId="0" borderId="0" xfId="57" applyFont="1" applyFill="1" applyAlignment="1" quotePrefix="1">
      <alignment/>
      <protection/>
    </xf>
    <xf numFmtId="0" fontId="6" fillId="0" borderId="0" xfId="57" applyFont="1" applyFill="1" applyAlignment="1">
      <alignment horizontal="left"/>
      <protection/>
    </xf>
    <xf numFmtId="0" fontId="4" fillId="0" borderId="0" xfId="57" applyFont="1" applyFill="1" applyAlignment="1" quotePrefix="1">
      <alignment horizontal="left"/>
      <protection/>
    </xf>
    <xf numFmtId="174" fontId="3" fillId="0" borderId="0" xfId="57" applyNumberFormat="1" applyFont="1" applyFill="1">
      <alignment/>
      <protection/>
    </xf>
    <xf numFmtId="0" fontId="3" fillId="0" borderId="0" xfId="57" applyNumberFormat="1" applyFont="1" applyFill="1" applyAlignment="1">
      <alignment vertical="top" wrapText="1"/>
      <protection/>
    </xf>
    <xf numFmtId="0" fontId="3" fillId="0" borderId="0" xfId="57" applyFont="1" applyFill="1" applyAlignment="1">
      <alignment vertical="center" wrapText="1"/>
      <protection/>
    </xf>
    <xf numFmtId="15" fontId="3" fillId="0" borderId="0" xfId="57" applyNumberFormat="1" applyFont="1" applyFill="1" applyAlignment="1" quotePrefix="1">
      <alignment horizontal="center"/>
      <protection/>
    </xf>
    <xf numFmtId="0" fontId="3" fillId="0" borderId="0" xfId="57" applyFont="1" applyFill="1" applyAlignment="1">
      <alignment horizontal="justify" vertical="top"/>
      <protection/>
    </xf>
    <xf numFmtId="15" fontId="3" fillId="0" borderId="0" xfId="57" applyNumberFormat="1" applyFont="1" applyFill="1" applyBorder="1">
      <alignment/>
      <protection/>
    </xf>
    <xf numFmtId="16" fontId="7" fillId="0" borderId="0" xfId="57" applyNumberFormat="1" applyFont="1" applyFill="1" applyBorder="1" applyAlignment="1" quotePrefix="1">
      <alignment horizontal="center"/>
      <protection/>
    </xf>
    <xf numFmtId="0" fontId="3" fillId="0" borderId="0" xfId="57" applyFont="1" applyFill="1" applyAlignment="1">
      <alignment horizontal="justify" vertical="top" wrapText="1"/>
      <protection/>
    </xf>
    <xf numFmtId="0" fontId="3" fillId="0" borderId="0" xfId="57" applyFont="1" applyFill="1" applyAlignment="1">
      <alignment horizontal="left" vertical="top"/>
      <protection/>
    </xf>
    <xf numFmtId="0" fontId="8" fillId="0" borderId="0" xfId="57" applyFont="1" applyFill="1" applyBorder="1">
      <alignment/>
      <protection/>
    </xf>
    <xf numFmtId="0" fontId="3" fillId="0" borderId="0" xfId="57" applyFont="1" applyFill="1" applyAlignment="1" quotePrefix="1">
      <alignment horizontal="left" vertical="top"/>
      <protection/>
    </xf>
    <xf numFmtId="174" fontId="3" fillId="0" borderId="0" xfId="42" applyNumberFormat="1" applyFont="1" applyFill="1" applyAlignment="1">
      <alignment horizontal="justify" vertical="top"/>
    </xf>
    <xf numFmtId="174" fontId="3" fillId="0" borderId="0" xfId="57" applyNumberFormat="1" applyFont="1" applyFill="1" applyAlignment="1">
      <alignment horizontal="justify" vertical="top"/>
      <protection/>
    </xf>
    <xf numFmtId="174" fontId="3" fillId="0" borderId="0" xfId="57" applyNumberFormat="1" applyFont="1" applyFill="1" applyBorder="1" applyAlignment="1">
      <alignment horizontal="justify" vertical="top"/>
      <protection/>
    </xf>
    <xf numFmtId="0" fontId="3" fillId="0" borderId="0" xfId="57" applyFont="1" applyFill="1" applyBorder="1" applyAlignment="1">
      <alignment horizontal="justify" vertical="top"/>
      <protection/>
    </xf>
    <xf numFmtId="0" fontId="4" fillId="0" borderId="0" xfId="57" applyFont="1" applyFill="1" applyAlignment="1">
      <alignment horizontal="left" vertical="top"/>
      <protection/>
    </xf>
    <xf numFmtId="174" fontId="3" fillId="0" borderId="12" xfId="42" applyNumberFormat="1" applyFont="1" applyFill="1" applyBorder="1" applyAlignment="1">
      <alignment horizontal="center"/>
    </xf>
    <xf numFmtId="0" fontId="5" fillId="0" borderId="0" xfId="57" applyFont="1">
      <alignment/>
      <protection/>
    </xf>
    <xf numFmtId="0" fontId="3" fillId="0" borderId="0" xfId="57" applyFont="1" applyFill="1" applyAlignment="1">
      <alignment horizontal="right"/>
      <protection/>
    </xf>
    <xf numFmtId="0" fontId="4" fillId="0" borderId="0" xfId="57" applyFont="1" applyFill="1" applyAlignment="1">
      <alignment horizontal="right"/>
      <protection/>
    </xf>
    <xf numFmtId="49" fontId="4" fillId="0" borderId="0" xfId="57" applyNumberFormat="1" applyFont="1" applyFill="1" applyAlignment="1">
      <alignment horizontal="right"/>
      <protection/>
    </xf>
    <xf numFmtId="175" fontId="3" fillId="0" borderId="0" xfId="57"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41" fontId="3" fillId="0" borderId="13" xfId="57" applyNumberFormat="1" applyFont="1" applyFill="1" applyBorder="1">
      <alignment/>
      <protection/>
    </xf>
    <xf numFmtId="174" fontId="3" fillId="0" borderId="11" xfId="42" applyNumberFormat="1" applyFont="1" applyFill="1" applyBorder="1" applyAlignment="1">
      <alignment/>
    </xf>
    <xf numFmtId="174" fontId="3" fillId="0" borderId="13" xfId="42" applyNumberFormat="1" applyFont="1" applyFill="1" applyBorder="1" applyAlignment="1">
      <alignment/>
    </xf>
    <xf numFmtId="0" fontId="3" fillId="0" borderId="0" xfId="0" applyFont="1" applyFill="1" applyAlignment="1">
      <alignment horizontal="center"/>
    </xf>
    <xf numFmtId="16" fontId="3" fillId="0" borderId="0" xfId="57" applyNumberFormat="1" applyFont="1" applyFill="1" applyAlignment="1">
      <alignment horizontal="center"/>
      <protection/>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57" applyNumberFormat="1" applyFont="1" applyFill="1" applyBorder="1">
      <alignment/>
      <protection/>
    </xf>
    <xf numFmtId="0" fontId="4" fillId="0" borderId="0" xfId="0" applyFont="1" applyFill="1" applyAlignment="1">
      <alignment horizontal="right"/>
    </xf>
    <xf numFmtId="15" fontId="4" fillId="0" borderId="0" xfId="57" applyNumberFormat="1" applyFont="1" applyFill="1" applyAlignment="1">
      <alignment horizontal="right"/>
      <protection/>
    </xf>
    <xf numFmtId="9" fontId="3" fillId="0" borderId="0" xfId="62" applyFont="1" applyFill="1" applyAlignment="1">
      <alignment/>
    </xf>
    <xf numFmtId="9" fontId="3" fillId="0" borderId="0" xfId="62" applyFont="1" applyFill="1" applyBorder="1" applyAlignment="1">
      <alignment horizontal="right"/>
    </xf>
    <xf numFmtId="184" fontId="3" fillId="0" borderId="0" xfId="62" applyNumberFormat="1" applyFont="1" applyFill="1" applyAlignment="1">
      <alignment/>
    </xf>
    <xf numFmtId="0" fontId="3" fillId="0" borderId="0" xfId="59" applyFont="1" applyFill="1" applyAlignment="1">
      <alignment vertical="top"/>
      <protection/>
    </xf>
    <xf numFmtId="0" fontId="4" fillId="0" borderId="0" xfId="57" applyFont="1" applyFill="1" applyBorder="1" applyAlignment="1">
      <alignment horizontal="justify" vertical="top" wrapText="1"/>
      <protection/>
    </xf>
    <xf numFmtId="0" fontId="3" fillId="0" borderId="0" xfId="57" applyFont="1" applyFill="1" applyAlignment="1">
      <alignment horizontal="center" vertical="top"/>
      <protection/>
    </xf>
    <xf numFmtId="0" fontId="3" fillId="0" borderId="0" xfId="57" applyFont="1" applyFill="1" applyAlignment="1">
      <alignment wrapText="1" shrinkToFit="1"/>
      <protection/>
    </xf>
    <xf numFmtId="0" fontId="4" fillId="0" borderId="0" xfId="57" applyFont="1" applyFill="1" applyAlignment="1">
      <alignment horizontal="justify" vertical="top"/>
      <protection/>
    </xf>
    <xf numFmtId="43" fontId="3" fillId="0" borderId="0" xfId="42" applyFont="1" applyFill="1" applyAlignment="1">
      <alignment horizontal="center"/>
    </xf>
    <xf numFmtId="174" fontId="3" fillId="0" borderId="11" xfId="57" applyNumberFormat="1" applyFont="1" applyFill="1" applyBorder="1" applyAlignment="1">
      <alignment horizontal="center"/>
      <protection/>
    </xf>
    <xf numFmtId="174" fontId="3" fillId="0" borderId="11" xfId="57" applyNumberFormat="1" applyFont="1" applyFill="1" applyBorder="1">
      <alignment/>
      <protection/>
    </xf>
    <xf numFmtId="0" fontId="3" fillId="0" borderId="0" xfId="57" applyFont="1" applyFill="1" applyAlignment="1">
      <alignment horizontal="fill" vertical="justify"/>
      <protection/>
    </xf>
    <xf numFmtId="43" fontId="3" fillId="0" borderId="13" xfId="42" applyFont="1" applyFill="1" applyBorder="1" applyAlignment="1">
      <alignment horizontal="center"/>
    </xf>
    <xf numFmtId="16" fontId="4" fillId="0" borderId="0" xfId="57" applyNumberFormat="1" applyFont="1" applyFill="1" applyBorder="1" applyAlignment="1">
      <alignment horizontal="right"/>
      <protection/>
    </xf>
    <xf numFmtId="0" fontId="4" fillId="0" borderId="0" xfId="57" applyFont="1" applyFill="1" applyBorder="1" applyAlignment="1">
      <alignment horizontal="right"/>
      <protection/>
    </xf>
    <xf numFmtId="174" fontId="3" fillId="33" borderId="0" xfId="42" applyNumberFormat="1" applyFont="1" applyFill="1" applyAlignment="1">
      <alignment/>
    </xf>
    <xf numFmtId="15" fontId="3" fillId="0" borderId="0" xfId="57" applyNumberFormat="1" applyFont="1" applyFill="1" applyAlignment="1">
      <alignment horizontal="center"/>
      <protection/>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57"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9" fillId="0" borderId="0" xfId="57" applyFont="1" applyFill="1" applyAlignment="1">
      <alignment horizontal="right"/>
      <protection/>
    </xf>
    <xf numFmtId="0" fontId="3" fillId="0" borderId="0" xfId="57" applyNumberFormat="1" applyFont="1" applyFill="1" applyBorder="1">
      <alignment/>
      <protection/>
    </xf>
    <xf numFmtId="0" fontId="3" fillId="0" borderId="0" xfId="57" applyFont="1" applyFill="1" applyAlignment="1">
      <alignment horizontal="justify" vertical="justify"/>
      <protection/>
    </xf>
    <xf numFmtId="41" fontId="3" fillId="0" borderId="13" xfId="57" applyNumberFormat="1" applyFont="1" applyFill="1" applyBorder="1" applyAlignment="1">
      <alignment horizontal="center"/>
      <protection/>
    </xf>
    <xf numFmtId="177"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174" fontId="3" fillId="0" borderId="0" xfId="42" applyNumberFormat="1" applyFont="1" applyFill="1" applyAlignment="1">
      <alignment horizontal="right" vertical="top"/>
    </xf>
    <xf numFmtId="174" fontId="3" fillId="0" borderId="0" xfId="42" applyNumberFormat="1" applyFont="1" applyFill="1" applyBorder="1" applyAlignment="1">
      <alignment horizontal="justify" vertical="top"/>
    </xf>
    <xf numFmtId="174" fontId="3" fillId="0" borderId="10" xfId="42" applyNumberFormat="1" applyFont="1" applyFill="1" applyBorder="1" applyAlignment="1">
      <alignment horizontal="justify" vertical="top"/>
    </xf>
    <xf numFmtId="174" fontId="3" fillId="0" borderId="11" xfId="57" applyNumberFormat="1" applyFont="1" applyFill="1" applyBorder="1" applyAlignment="1">
      <alignment horizontal="justify" vertical="top"/>
      <protection/>
    </xf>
    <xf numFmtId="177" fontId="3" fillId="0" borderId="13" xfId="57" applyNumberFormat="1" applyFont="1" applyFill="1" applyBorder="1" applyAlignment="1">
      <alignment horizontal="center"/>
      <protection/>
    </xf>
    <xf numFmtId="0" fontId="3" fillId="0" borderId="0" xfId="57" applyFont="1" applyFill="1" applyAlignment="1">
      <alignment horizontal="left"/>
      <protection/>
    </xf>
    <xf numFmtId="174" fontId="4" fillId="0" borderId="0" xfId="42" applyNumberFormat="1" applyFont="1" applyFill="1" applyBorder="1" applyAlignment="1">
      <alignment horizontal="center"/>
    </xf>
    <xf numFmtId="174" fontId="4" fillId="0" borderId="0" xfId="42" applyNumberFormat="1" applyFont="1" applyFill="1" applyAlignment="1">
      <alignment horizontal="left"/>
    </xf>
    <xf numFmtId="0" fontId="3" fillId="0" borderId="0" xfId="57" applyFont="1" applyFill="1" applyAlignment="1">
      <alignment vertical="justify" wrapText="1"/>
      <protection/>
    </xf>
    <xf numFmtId="0" fontId="3" fillId="0" borderId="0" xfId="57" applyFont="1" applyFill="1" applyAlignment="1">
      <alignment vertical="justify"/>
      <protection/>
    </xf>
    <xf numFmtId="0" fontId="4" fillId="0" borderId="0" xfId="57" applyFont="1" applyFill="1" applyAlignment="1">
      <alignment horizontal="center"/>
      <protection/>
    </xf>
    <xf numFmtId="0" fontId="3" fillId="0" borderId="0" xfId="57" applyFont="1" applyFill="1" applyAlignment="1">
      <alignment vertical="top"/>
      <protection/>
    </xf>
    <xf numFmtId="0" fontId="4" fillId="0" borderId="0" xfId="57" applyFont="1" applyFill="1" applyAlignment="1">
      <alignment vertical="top"/>
      <protection/>
    </xf>
    <xf numFmtId="0" fontId="3" fillId="0" borderId="0" xfId="57" applyFont="1" applyFill="1" applyBorder="1" applyAlignment="1">
      <alignment vertical="top"/>
      <protection/>
    </xf>
    <xf numFmtId="174" fontId="3" fillId="0" borderId="13" xfId="57" applyNumberFormat="1" applyFont="1" applyFill="1" applyBorder="1" applyAlignment="1">
      <alignment horizontal="justify" vertical="top"/>
      <protection/>
    </xf>
    <xf numFmtId="174" fontId="3" fillId="0" borderId="13" xfId="42" applyNumberFormat="1" applyFont="1" applyFill="1" applyBorder="1" applyAlignment="1">
      <alignment horizontal="center"/>
    </xf>
    <xf numFmtId="174" fontId="3" fillId="0" borderId="13" xfId="42" applyNumberFormat="1" applyFont="1" applyFill="1" applyBorder="1" applyAlignment="1">
      <alignment horizontal="justify" vertical="top"/>
    </xf>
    <xf numFmtId="0" fontId="11" fillId="0" borderId="0" xfId="57" applyFont="1" applyFill="1" applyBorder="1" applyAlignment="1">
      <alignment horizontal="justify" vertical="top"/>
      <protection/>
    </xf>
    <xf numFmtId="0" fontId="3" fillId="0" borderId="0" xfId="57" applyFont="1" applyFill="1" applyBorder="1" applyAlignment="1" quotePrefix="1">
      <alignment vertical="top"/>
      <protection/>
    </xf>
    <xf numFmtId="0" fontId="5" fillId="0" borderId="0" xfId="57" applyFont="1" applyFill="1" applyBorder="1" applyAlignment="1">
      <alignment horizontal="right" vertical="top"/>
      <protection/>
    </xf>
    <xf numFmtId="15" fontId="5" fillId="0" borderId="0" xfId="57" applyNumberFormat="1" applyFont="1" applyFill="1" applyBorder="1" applyAlignment="1" quotePrefix="1">
      <alignment horizontal="right" vertical="top"/>
      <protection/>
    </xf>
    <xf numFmtId="174" fontId="12" fillId="0" borderId="0" xfId="42" applyNumberFormat="1" applyFont="1" applyFill="1" applyBorder="1" applyAlignment="1">
      <alignment horizontal="center"/>
    </xf>
    <xf numFmtId="174" fontId="4" fillId="0" borderId="0" xfId="42" applyNumberFormat="1" applyFont="1" applyFill="1" applyBorder="1" applyAlignment="1" quotePrefix="1">
      <alignment/>
    </xf>
    <xf numFmtId="0" fontId="5" fillId="0" borderId="0" xfId="57" applyFont="1" applyFill="1" applyBorder="1" applyAlignment="1">
      <alignment vertical="top"/>
      <protection/>
    </xf>
    <xf numFmtId="3" fontId="3" fillId="0" borderId="0" xfId="57" applyNumberFormat="1" applyFont="1" applyFill="1" applyBorder="1" applyAlignment="1">
      <alignment horizontal="right" vertical="top"/>
      <protection/>
    </xf>
    <xf numFmtId="0" fontId="3" fillId="0" borderId="0" xfId="57" applyFont="1" applyFill="1" applyBorder="1" quotePrefix="1">
      <alignment/>
      <protection/>
    </xf>
    <xf numFmtId="174" fontId="3" fillId="0" borderId="14" xfId="42" applyNumberFormat="1" applyFont="1" applyFill="1" applyBorder="1" applyAlignment="1">
      <alignment horizontal="center"/>
    </xf>
    <xf numFmtId="0" fontId="13" fillId="0" borderId="0" xfId="57" applyFont="1" applyFill="1">
      <alignment/>
      <protection/>
    </xf>
    <xf numFmtId="0" fontId="14" fillId="0" borderId="0" xfId="57" applyFont="1" applyFill="1" applyAlignment="1">
      <alignment horizontal="left"/>
      <protection/>
    </xf>
    <xf numFmtId="0" fontId="11" fillId="0" borderId="0" xfId="57" applyFont="1" applyFill="1">
      <alignment/>
      <protection/>
    </xf>
    <xf numFmtId="9" fontId="3" fillId="0" borderId="0" xfId="62" applyFont="1" applyFill="1" applyBorder="1" applyAlignment="1">
      <alignment horizontal="right" vertical="top"/>
    </xf>
    <xf numFmtId="174" fontId="3" fillId="0" borderId="0" xfId="57" applyNumberFormat="1" applyFont="1" applyFill="1" applyBorder="1" applyAlignment="1">
      <alignment horizontal="center"/>
      <protection/>
    </xf>
    <xf numFmtId="174" fontId="3" fillId="0" borderId="10" xfId="57" applyNumberFormat="1" applyFont="1" applyFill="1" applyBorder="1" applyAlignment="1">
      <alignment horizontal="center"/>
      <protection/>
    </xf>
    <xf numFmtId="174" fontId="3" fillId="0" borderId="15" xfId="42" applyNumberFormat="1" applyFont="1" applyFill="1" applyBorder="1" applyAlignment="1">
      <alignment horizontal="right"/>
    </xf>
    <xf numFmtId="0" fontId="3" fillId="0" borderId="0" xfId="58" applyFont="1" applyFill="1" applyAlignment="1">
      <alignment horizontal="justify" vertical="top" wrapText="1"/>
      <protection/>
    </xf>
    <xf numFmtId="0" fontId="3" fillId="0" borderId="0" xfId="42" applyNumberFormat="1" applyFont="1" applyFill="1" applyAlignment="1">
      <alignment horizontal="justify" vertical="top"/>
    </xf>
    <xf numFmtId="0" fontId="3" fillId="0" borderId="0" xfId="57" applyFont="1" applyFill="1" applyAlignment="1">
      <alignment horizontal="center"/>
      <protection/>
    </xf>
    <xf numFmtId="0" fontId="3" fillId="0" borderId="0" xfId="42" applyNumberFormat="1" applyFont="1" applyFill="1" applyBorder="1" applyAlignment="1">
      <alignment horizontal="justify" vertical="top"/>
    </xf>
    <xf numFmtId="0" fontId="4" fillId="0" borderId="0" xfId="57" applyFont="1" applyFill="1" applyAlignment="1">
      <alignment horizontal="justify" vertical="top"/>
      <protection/>
    </xf>
    <xf numFmtId="0" fontId="3" fillId="0" borderId="0" xfId="57" applyFont="1" applyFill="1" applyBorder="1" applyAlignment="1">
      <alignment horizontal="justify" vertical="top"/>
      <protection/>
    </xf>
    <xf numFmtId="0" fontId="3" fillId="0" borderId="0" xfId="42" applyNumberFormat="1" applyFont="1" applyAlignment="1">
      <alignment horizontal="justify" vertical="top"/>
    </xf>
    <xf numFmtId="0" fontId="3" fillId="0" borderId="0" xfId="57" applyFont="1" applyFill="1" applyAlignment="1">
      <alignment horizontal="justify" vertical="top"/>
      <protection/>
    </xf>
    <xf numFmtId="0" fontId="3" fillId="0" borderId="0" xfId="58" applyFont="1" applyFill="1" applyAlignment="1">
      <alignment horizontal="justify" vertical="top"/>
      <protection/>
    </xf>
    <xf numFmtId="0" fontId="3" fillId="0" borderId="0" xfId="57" applyFont="1" applyFill="1" applyAlignment="1">
      <alignment horizontal="justify" vertical="top" wrapText="1"/>
      <protection/>
    </xf>
    <xf numFmtId="0" fontId="0" fillId="0" borderId="0" xfId="0" applyFont="1" applyFill="1" applyAlignment="1">
      <alignment horizontal="justify" vertical="top"/>
    </xf>
    <xf numFmtId="0" fontId="0" fillId="0" borderId="0" xfId="0" applyFont="1" applyFill="1" applyAlignment="1">
      <alignment horizontal="justify" vertical="top"/>
    </xf>
    <xf numFmtId="0" fontId="10" fillId="0" borderId="0" xfId="57" applyFont="1" applyFill="1" applyAlignment="1">
      <alignment horizontal="justify" vertical="justify"/>
      <protection/>
    </xf>
    <xf numFmtId="0" fontId="4" fillId="0" borderId="0" xfId="57" applyFont="1" applyFill="1" applyAlignment="1">
      <alignment horizontal="left" vertical="top" wrapText="1"/>
      <protection/>
    </xf>
    <xf numFmtId="0" fontId="3" fillId="0" borderId="0" xfId="57" applyFont="1" applyFill="1" applyAlignment="1">
      <alignment horizontal="left" vertical="justify"/>
      <protection/>
    </xf>
    <xf numFmtId="0" fontId="3" fillId="0" borderId="0" xfId="57" applyFont="1" applyFill="1" applyAlignment="1">
      <alignment horizontal="justify" vertical="justify"/>
      <protection/>
    </xf>
    <xf numFmtId="0" fontId="3" fillId="0" borderId="0" xfId="58" applyFont="1" applyFill="1" applyAlignment="1">
      <alignment horizontal="justify" vertical="top" wrapText="1"/>
      <protection/>
    </xf>
    <xf numFmtId="0" fontId="3" fillId="0" borderId="0" xfId="57" applyFont="1" applyFill="1" applyAlignment="1">
      <alignment horizontal="justify" vertical="justify" wrapText="1"/>
      <protection/>
    </xf>
    <xf numFmtId="0" fontId="4" fillId="0" borderId="0" xfId="57" applyFont="1" applyFill="1" applyBorder="1" applyAlignment="1">
      <alignment horizontal="justify" vertical="top" wrapText="1"/>
      <protection/>
    </xf>
    <xf numFmtId="174" fontId="3" fillId="0" borderId="0" xfId="42" applyNumberFormat="1" applyFont="1" applyFill="1" applyAlignment="1">
      <alignment horizontal="center" vertical="top"/>
    </xf>
    <xf numFmtId="174" fontId="3" fillId="0" borderId="0" xfId="42" applyNumberFormat="1" applyFont="1" applyFill="1" applyBorder="1" applyAlignment="1">
      <alignment horizontal="center" vertical="top"/>
    </xf>
    <xf numFmtId="174" fontId="3" fillId="0" borderId="10" xfId="42" applyNumberFormat="1" applyFont="1" applyFill="1" applyBorder="1" applyAlignment="1">
      <alignment horizontal="center" vertical="top"/>
    </xf>
    <xf numFmtId="174" fontId="3" fillId="0" borderId="11" xfId="57" applyNumberFormat="1" applyFont="1" applyFill="1" applyBorder="1" applyAlignment="1">
      <alignment horizontal="center"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rmal_GW 1Q2005 Qtrly Rpt_Notes" xfId="58"/>
    <cellStyle name="Normal_Notes "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fLocksText="0">
      <xdr:nvSpPr>
        <xdr:cNvPr id="1" name="Text Box 1"/>
        <xdr:cNvSpPr txBox="1">
          <a:spLocks noChangeArrowheads="1"/>
        </xdr:cNvSpPr>
      </xdr:nvSpPr>
      <xdr:spPr>
        <a:xfrm>
          <a:off x="3009900" y="908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70</xdr:row>
      <xdr:rowOff>0</xdr:rowOff>
    </xdr:from>
    <xdr:to>
      <xdr:col>4</xdr:col>
      <xdr:colOff>114300</xdr:colOff>
      <xdr:row>70</xdr:row>
      <xdr:rowOff>0</xdr:rowOff>
    </xdr:to>
    <xdr:sp fLocksText="0">
      <xdr:nvSpPr>
        <xdr:cNvPr id="1" name="Text Box 1"/>
        <xdr:cNvSpPr txBox="1">
          <a:spLocks noChangeArrowheads="1"/>
        </xdr:cNvSpPr>
      </xdr:nvSpPr>
      <xdr:spPr>
        <a:xfrm>
          <a:off x="133350" y="11410950"/>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70</xdr:row>
      <xdr:rowOff>0</xdr:rowOff>
    </xdr:from>
    <xdr:ext cx="76200" cy="200025"/>
    <xdr:sp fLocksText="0">
      <xdr:nvSpPr>
        <xdr:cNvPr id="2" name="Text Box 2"/>
        <xdr:cNvSpPr txBox="1">
          <a:spLocks noChangeArrowheads="1"/>
        </xdr:cNvSpPr>
      </xdr:nvSpPr>
      <xdr:spPr>
        <a:xfrm>
          <a:off x="3695700" y="11410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70</xdr:row>
      <xdr:rowOff>0</xdr:rowOff>
    </xdr:from>
    <xdr:to>
      <xdr:col>4</xdr:col>
      <xdr:colOff>9525</xdr:colOff>
      <xdr:row>70</xdr:row>
      <xdr:rowOff>0</xdr:rowOff>
    </xdr:to>
    <xdr:sp>
      <xdr:nvSpPr>
        <xdr:cNvPr id="3" name="Text Box 3"/>
        <xdr:cNvSpPr txBox="1">
          <a:spLocks noChangeArrowheads="1"/>
        </xdr:cNvSpPr>
      </xdr:nvSpPr>
      <xdr:spPr>
        <a:xfrm>
          <a:off x="66675" y="11410950"/>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81</xdr:row>
      <xdr:rowOff>0</xdr:rowOff>
    </xdr:from>
    <xdr:to>
      <xdr:col>5</xdr:col>
      <xdr:colOff>180975</xdr:colOff>
      <xdr:row>81</xdr:row>
      <xdr:rowOff>0</xdr:rowOff>
    </xdr:to>
    <xdr:sp fLocksText="0">
      <xdr:nvSpPr>
        <xdr:cNvPr id="1" name="Text Box 1"/>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fLocksText="0">
      <xdr:nvSpPr>
        <xdr:cNvPr id="2" name="Text Box 2"/>
        <xdr:cNvSpPr txBox="1">
          <a:spLocks noChangeArrowheads="1"/>
        </xdr:cNvSpPr>
      </xdr:nvSpPr>
      <xdr:spPr>
        <a:xfrm>
          <a:off x="4171950" y="1200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fLocksText="0">
      <xdr:nvSpPr>
        <xdr:cNvPr id="3" name="Text Box 3"/>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fLocksText="0">
      <xdr:nvSpPr>
        <xdr:cNvPr id="4" name="Text Box 4"/>
        <xdr:cNvSpPr txBox="1">
          <a:spLocks noChangeArrowheads="1"/>
        </xdr:cNvSpPr>
      </xdr:nvSpPr>
      <xdr:spPr>
        <a:xfrm>
          <a:off x="9525" y="1200150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77</xdr:row>
      <xdr:rowOff>0</xdr:rowOff>
    </xdr:from>
    <xdr:to>
      <xdr:col>4</xdr:col>
      <xdr:colOff>771525</xdr:colOff>
      <xdr:row>77</xdr:row>
      <xdr:rowOff>0</xdr:rowOff>
    </xdr:to>
    <xdr:sp fLocksText="0">
      <xdr:nvSpPr>
        <xdr:cNvPr id="5" name="Text Box 5"/>
        <xdr:cNvSpPr txBox="1">
          <a:spLocks noChangeArrowheads="1"/>
        </xdr:cNvSpPr>
      </xdr:nvSpPr>
      <xdr:spPr>
        <a:xfrm>
          <a:off x="0" y="1135380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81</xdr:row>
      <xdr:rowOff>0</xdr:rowOff>
    </xdr:from>
    <xdr:to>
      <xdr:col>5</xdr:col>
      <xdr:colOff>180975</xdr:colOff>
      <xdr:row>81</xdr:row>
      <xdr:rowOff>0</xdr:rowOff>
    </xdr:to>
    <xdr:sp fLocksText="0">
      <xdr:nvSpPr>
        <xdr:cNvPr id="6" name="Text Box 6"/>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fLocksText="0">
      <xdr:nvSpPr>
        <xdr:cNvPr id="7" name="Text Box 7"/>
        <xdr:cNvSpPr txBox="1">
          <a:spLocks noChangeArrowheads="1"/>
        </xdr:cNvSpPr>
      </xdr:nvSpPr>
      <xdr:spPr>
        <a:xfrm>
          <a:off x="9525" y="1200150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fLocksText="0">
      <xdr:nvSpPr>
        <xdr:cNvPr id="8" name="Text Box 8"/>
        <xdr:cNvSpPr txBox="1">
          <a:spLocks noChangeArrowheads="1"/>
        </xdr:cNvSpPr>
      </xdr:nvSpPr>
      <xdr:spPr>
        <a:xfrm>
          <a:off x="4171950" y="1200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fLocksText="0">
      <xdr:nvSpPr>
        <xdr:cNvPr id="9" name="Text Box 9"/>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9</xdr:col>
      <xdr:colOff>600075</xdr:colOff>
      <xdr:row>44</xdr:row>
      <xdr:rowOff>0</xdr:rowOff>
    </xdr:to>
    <xdr:sp>
      <xdr:nvSpPr>
        <xdr:cNvPr id="1" name="Text Box 3"/>
        <xdr:cNvSpPr txBox="1">
          <a:spLocks noChangeArrowheads="1"/>
        </xdr:cNvSpPr>
      </xdr:nvSpPr>
      <xdr:spPr>
        <a:xfrm>
          <a:off x="85725" y="7210425"/>
          <a:ext cx="6800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217</xdr:row>
      <xdr:rowOff>0</xdr:rowOff>
    </xdr:from>
    <xdr:to>
      <xdr:col>8</xdr:col>
      <xdr:colOff>657225</xdr:colOff>
      <xdr:row>217</xdr:row>
      <xdr:rowOff>0</xdr:rowOff>
    </xdr:to>
    <xdr:sp>
      <xdr:nvSpPr>
        <xdr:cNvPr id="1" name="Text 18"/>
        <xdr:cNvSpPr txBox="1">
          <a:spLocks noChangeArrowheads="1"/>
        </xdr:cNvSpPr>
      </xdr:nvSpPr>
      <xdr:spPr>
        <a:xfrm>
          <a:off x="333375" y="35194875"/>
          <a:ext cx="7096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294</xdr:row>
      <xdr:rowOff>0</xdr:rowOff>
    </xdr:from>
    <xdr:to>
      <xdr:col>9</xdr:col>
      <xdr:colOff>66675</xdr:colOff>
      <xdr:row>294</xdr:row>
      <xdr:rowOff>0</xdr:rowOff>
    </xdr:to>
    <xdr:sp>
      <xdr:nvSpPr>
        <xdr:cNvPr id="2" name="Text 18"/>
        <xdr:cNvSpPr txBox="1">
          <a:spLocks noChangeArrowheads="1"/>
        </xdr:cNvSpPr>
      </xdr:nvSpPr>
      <xdr:spPr>
        <a:xfrm>
          <a:off x="600075" y="47672625"/>
          <a:ext cx="72485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a:r>
        </a:p>
      </xdr:txBody>
    </xdr:sp>
    <xdr:clientData/>
  </xdr:twoCellAnchor>
  <xdr:twoCellAnchor>
    <xdr:from>
      <xdr:col>1</xdr:col>
      <xdr:colOff>9525</xdr:colOff>
      <xdr:row>254</xdr:row>
      <xdr:rowOff>0</xdr:rowOff>
    </xdr:from>
    <xdr:to>
      <xdr:col>8</xdr:col>
      <xdr:colOff>523875</xdr:colOff>
      <xdr:row>254</xdr:row>
      <xdr:rowOff>0</xdr:rowOff>
    </xdr:to>
    <xdr:sp>
      <xdr:nvSpPr>
        <xdr:cNvPr id="3" name="Text 18"/>
        <xdr:cNvSpPr txBox="1">
          <a:spLocks noChangeArrowheads="1"/>
        </xdr:cNvSpPr>
      </xdr:nvSpPr>
      <xdr:spPr>
        <a:xfrm>
          <a:off x="314325" y="41186100"/>
          <a:ext cx="69818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294</xdr:row>
      <xdr:rowOff>0</xdr:rowOff>
    </xdr:from>
    <xdr:to>
      <xdr:col>8</xdr:col>
      <xdr:colOff>219075</xdr:colOff>
      <xdr:row>294</xdr:row>
      <xdr:rowOff>0</xdr:rowOff>
    </xdr:to>
    <xdr:sp>
      <xdr:nvSpPr>
        <xdr:cNvPr id="4" name="Text 18"/>
        <xdr:cNvSpPr txBox="1">
          <a:spLocks noChangeArrowheads="1"/>
        </xdr:cNvSpPr>
      </xdr:nvSpPr>
      <xdr:spPr>
        <a:xfrm>
          <a:off x="304800" y="47672625"/>
          <a:ext cx="6686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 On 30 December 2004, the Company issued a prospectus for the public issue of 20,250,000 new ordinary shares of RM0.50 each at an issue price of RM0.75 per ordinary share payable in full on application  in conjunction with its listing on the Second Board of BMSB.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allotment of the 20,250,000 new ordinary shares is expected to complete by [   ] January 2005.  
</a:t>
          </a:r>
        </a:p>
      </xdr:txBody>
    </xdr:sp>
    <xdr:clientData/>
  </xdr:twoCellAnchor>
  <xdr:twoCellAnchor>
    <xdr:from>
      <xdr:col>1</xdr:col>
      <xdr:colOff>9525</xdr:colOff>
      <xdr:row>333</xdr:row>
      <xdr:rowOff>0</xdr:rowOff>
    </xdr:from>
    <xdr:to>
      <xdr:col>8</xdr:col>
      <xdr:colOff>333375</xdr:colOff>
      <xdr:row>333</xdr:row>
      <xdr:rowOff>0</xdr:rowOff>
    </xdr:to>
    <xdr:sp>
      <xdr:nvSpPr>
        <xdr:cNvPr id="5" name="Text 18"/>
        <xdr:cNvSpPr txBox="1">
          <a:spLocks noChangeArrowheads="1"/>
        </xdr:cNvSpPr>
      </xdr:nvSpPr>
      <xdr:spPr>
        <a:xfrm>
          <a:off x="314325" y="54082950"/>
          <a:ext cx="67913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337</xdr:row>
      <xdr:rowOff>0</xdr:rowOff>
    </xdr:from>
    <xdr:to>
      <xdr:col>8</xdr:col>
      <xdr:colOff>447675</xdr:colOff>
      <xdr:row>337</xdr:row>
      <xdr:rowOff>0</xdr:rowOff>
    </xdr:to>
    <xdr:sp fLocksText="0">
      <xdr:nvSpPr>
        <xdr:cNvPr id="6" name="Text 18"/>
        <xdr:cNvSpPr txBox="1">
          <a:spLocks noChangeArrowheads="1"/>
        </xdr:cNvSpPr>
      </xdr:nvSpPr>
      <xdr:spPr>
        <a:xfrm>
          <a:off x="314325" y="54730650"/>
          <a:ext cx="6905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362</xdr:row>
      <xdr:rowOff>0</xdr:rowOff>
    </xdr:from>
    <xdr:to>
      <xdr:col>8</xdr:col>
      <xdr:colOff>876300</xdr:colOff>
      <xdr:row>362</xdr:row>
      <xdr:rowOff>0</xdr:rowOff>
    </xdr:to>
    <xdr:sp>
      <xdr:nvSpPr>
        <xdr:cNvPr id="7" name="Text Box 18"/>
        <xdr:cNvSpPr txBox="1">
          <a:spLocks noChangeArrowheads="1"/>
        </xdr:cNvSpPr>
      </xdr:nvSpPr>
      <xdr:spPr>
        <a:xfrm>
          <a:off x="323850" y="58816875"/>
          <a:ext cx="7324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162</xdr:row>
      <xdr:rowOff>0</xdr:rowOff>
    </xdr:from>
    <xdr:to>
      <xdr:col>8</xdr:col>
      <xdr:colOff>514350</xdr:colOff>
      <xdr:row>162</xdr:row>
      <xdr:rowOff>0</xdr:rowOff>
    </xdr:to>
    <xdr:sp>
      <xdr:nvSpPr>
        <xdr:cNvPr id="8" name="Text Box 19"/>
        <xdr:cNvSpPr txBox="1">
          <a:spLocks noChangeArrowheads="1"/>
        </xdr:cNvSpPr>
      </xdr:nvSpPr>
      <xdr:spPr>
        <a:xfrm>
          <a:off x="323850" y="26022300"/>
          <a:ext cx="6962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162</xdr:row>
      <xdr:rowOff>0</xdr:rowOff>
    </xdr:from>
    <xdr:to>
      <xdr:col>8</xdr:col>
      <xdr:colOff>447675</xdr:colOff>
      <xdr:row>162</xdr:row>
      <xdr:rowOff>0</xdr:rowOff>
    </xdr:to>
    <xdr:sp>
      <xdr:nvSpPr>
        <xdr:cNvPr id="9" name="Text Box 20"/>
        <xdr:cNvSpPr txBox="1">
          <a:spLocks noChangeArrowheads="1"/>
        </xdr:cNvSpPr>
      </xdr:nvSpPr>
      <xdr:spPr>
        <a:xfrm>
          <a:off x="304800" y="26022300"/>
          <a:ext cx="69151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365</xdr:row>
      <xdr:rowOff>180975</xdr:rowOff>
    </xdr:from>
    <xdr:to>
      <xdr:col>8</xdr:col>
      <xdr:colOff>838200</xdr:colOff>
      <xdr:row>378</xdr:row>
      <xdr:rowOff>95250</xdr:rowOff>
    </xdr:to>
    <xdr:sp>
      <xdr:nvSpPr>
        <xdr:cNvPr id="10" name="Text Box 21"/>
        <xdr:cNvSpPr txBox="1">
          <a:spLocks noChangeArrowheads="1"/>
        </xdr:cNvSpPr>
      </xdr:nvSpPr>
      <xdr:spPr>
        <a:xfrm>
          <a:off x="333375" y="59569350"/>
          <a:ext cx="7277100" cy="2076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29 August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292</xdr:row>
      <xdr:rowOff>0</xdr:rowOff>
    </xdr:from>
    <xdr:to>
      <xdr:col>8</xdr:col>
      <xdr:colOff>476250</xdr:colOff>
      <xdr:row>292</xdr:row>
      <xdr:rowOff>0</xdr:rowOff>
    </xdr:to>
    <xdr:sp>
      <xdr:nvSpPr>
        <xdr:cNvPr id="11" name="Text 18"/>
        <xdr:cNvSpPr txBox="1">
          <a:spLocks noChangeArrowheads="1"/>
        </xdr:cNvSpPr>
      </xdr:nvSpPr>
      <xdr:spPr>
        <a:xfrm>
          <a:off x="304800" y="47348775"/>
          <a:ext cx="69437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Company has yet to utilise the proceeds arising from the Rights Issue and Public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95</xdr:row>
      <xdr:rowOff>0</xdr:rowOff>
    </xdr:from>
    <xdr:to>
      <xdr:col>8</xdr:col>
      <xdr:colOff>419100</xdr:colOff>
      <xdr:row>95</xdr:row>
      <xdr:rowOff>0</xdr:rowOff>
    </xdr:to>
    <xdr:sp>
      <xdr:nvSpPr>
        <xdr:cNvPr id="12" name="Text Box 23"/>
        <xdr:cNvSpPr txBox="1">
          <a:spLocks noChangeArrowheads="1"/>
        </xdr:cNvSpPr>
      </xdr:nvSpPr>
      <xdr:spPr>
        <a:xfrm>
          <a:off x="314325" y="15020925"/>
          <a:ext cx="68770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333</xdr:row>
      <xdr:rowOff>0</xdr:rowOff>
    </xdr:from>
    <xdr:to>
      <xdr:col>7</xdr:col>
      <xdr:colOff>438150</xdr:colOff>
      <xdr:row>333</xdr:row>
      <xdr:rowOff>0</xdr:rowOff>
    </xdr:to>
    <xdr:sp>
      <xdr:nvSpPr>
        <xdr:cNvPr id="13" name="Text Box 24"/>
        <xdr:cNvSpPr txBox="1">
          <a:spLocks noChangeArrowheads="1"/>
        </xdr:cNvSpPr>
      </xdr:nvSpPr>
      <xdr:spPr>
        <a:xfrm>
          <a:off x="28575" y="54082950"/>
          <a:ext cx="6248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14" name="Picture 32"/>
        <xdr:cNvPicPr preferRelativeResize="1">
          <a:picLocks noChangeAspect="1"/>
        </xdr:cNvPicPr>
      </xdr:nvPicPr>
      <xdr:blipFill>
        <a:blip r:embed="rId1"/>
        <a:stretch>
          <a:fillRect/>
        </a:stretch>
      </xdr:blipFill>
      <xdr:spPr>
        <a:xfrm>
          <a:off x="0" y="19050"/>
          <a:ext cx="1514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zoomScalePageLayoutView="0" workbookViewId="0" topLeftCell="A1">
      <selection activeCell="A14" sqref="A14"/>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74</v>
      </c>
    </row>
    <row r="8" ht="12.75">
      <c r="A8" s="39" t="s">
        <v>75</v>
      </c>
    </row>
    <row r="10" ht="12.75">
      <c r="A10" s="20" t="s">
        <v>168</v>
      </c>
    </row>
    <row r="11" ht="12.75">
      <c r="A11" s="20" t="s">
        <v>293</v>
      </c>
    </row>
    <row r="12" spans="1:2" ht="12.75">
      <c r="A12" s="20" t="s">
        <v>37</v>
      </c>
      <c r="B12" s="19"/>
    </row>
    <row r="13" spans="1:2" ht="12.75">
      <c r="A13" s="20"/>
      <c r="B13" s="19"/>
    </row>
    <row r="14" spans="1:2" ht="12.75">
      <c r="A14" s="20"/>
      <c r="B14" s="19"/>
    </row>
    <row r="15" spans="1:8" ht="12.75">
      <c r="A15" s="20"/>
      <c r="B15" s="145" t="s">
        <v>42</v>
      </c>
      <c r="C15" s="145"/>
      <c r="D15" s="145"/>
      <c r="F15" s="145" t="s">
        <v>46</v>
      </c>
      <c r="G15" s="145"/>
      <c r="H15" s="145"/>
    </row>
    <row r="16" spans="2:8" ht="12.75">
      <c r="B16" s="19"/>
      <c r="C16" s="19"/>
      <c r="D16" s="19" t="s">
        <v>44</v>
      </c>
      <c r="E16" s="19"/>
      <c r="G16" s="19"/>
      <c r="H16" s="19" t="s">
        <v>44</v>
      </c>
    </row>
    <row r="17" spans="2:8" ht="12.75">
      <c r="B17" s="19" t="s">
        <v>43</v>
      </c>
      <c r="C17" s="19"/>
      <c r="D17" s="19" t="s">
        <v>45</v>
      </c>
      <c r="E17" s="19"/>
      <c r="F17" s="19" t="s">
        <v>43</v>
      </c>
      <c r="G17" s="19"/>
      <c r="H17" s="19" t="s">
        <v>45</v>
      </c>
    </row>
    <row r="18" spans="1:8" ht="12.75">
      <c r="A18" s="18" t="s">
        <v>131</v>
      </c>
      <c r="B18" s="19" t="s">
        <v>39</v>
      </c>
      <c r="C18" s="19"/>
      <c r="D18" s="19" t="s">
        <v>39</v>
      </c>
      <c r="E18" s="19"/>
      <c r="F18" s="19" t="s">
        <v>92</v>
      </c>
      <c r="G18" s="19"/>
      <c r="H18" s="19" t="s">
        <v>197</v>
      </c>
    </row>
    <row r="19" spans="2:8" ht="12.75">
      <c r="B19" s="25" t="s">
        <v>292</v>
      </c>
      <c r="C19" s="25"/>
      <c r="D19" s="25" t="s">
        <v>294</v>
      </c>
      <c r="E19" s="25"/>
      <c r="F19" s="25" t="s">
        <v>292</v>
      </c>
      <c r="G19" s="25"/>
      <c r="H19" s="25" t="s">
        <v>294</v>
      </c>
    </row>
    <row r="20" spans="2:8" ht="12.75">
      <c r="B20" s="19" t="s">
        <v>30</v>
      </c>
      <c r="D20" s="19" t="s">
        <v>30</v>
      </c>
      <c r="F20" s="19" t="s">
        <v>30</v>
      </c>
      <c r="H20" s="19" t="s">
        <v>30</v>
      </c>
    </row>
    <row r="21" ht="12.75">
      <c r="B21" s="19"/>
    </row>
    <row r="22" spans="1:6" ht="12.75">
      <c r="A22" s="20" t="s">
        <v>170</v>
      </c>
      <c r="F22" s="18"/>
    </row>
    <row r="23" spans="1:8" s="2" customFormat="1" ht="12.75">
      <c r="A23" s="18" t="s">
        <v>34</v>
      </c>
      <c r="B23" s="2">
        <v>24588</v>
      </c>
      <c r="D23" s="28">
        <v>20744</v>
      </c>
      <c r="F23" s="2">
        <v>47732</v>
      </c>
      <c r="H23" s="28">
        <v>43680</v>
      </c>
    </row>
    <row r="24" spans="1:8" s="2" customFormat="1" ht="12.75">
      <c r="A24" s="18"/>
      <c r="D24" s="28"/>
      <c r="H24" s="28"/>
    </row>
    <row r="25" spans="1:8" s="2" customFormat="1" ht="12.75">
      <c r="A25" s="18" t="s">
        <v>35</v>
      </c>
      <c r="B25" s="3">
        <v>-20117</v>
      </c>
      <c r="C25" s="3"/>
      <c r="D25" s="1">
        <v>-17460</v>
      </c>
      <c r="E25" s="3"/>
      <c r="F25" s="3">
        <v>-39121</v>
      </c>
      <c r="G25" s="3"/>
      <c r="H25" s="1">
        <v>-37249</v>
      </c>
    </row>
    <row r="26" spans="1:8" s="2" customFormat="1" ht="12.75">
      <c r="A26" s="18"/>
      <c r="B26" s="23"/>
      <c r="D26" s="29"/>
      <c r="F26" s="23"/>
      <c r="H26" s="29"/>
    </row>
    <row r="27" spans="1:8" s="2" customFormat="1" ht="12.75">
      <c r="A27" s="18" t="s">
        <v>93</v>
      </c>
      <c r="B27" s="2">
        <f>SUM(B23:B25)</f>
        <v>4471</v>
      </c>
      <c r="D27" s="28">
        <f>+D23+D25</f>
        <v>3284</v>
      </c>
      <c r="F27" s="2">
        <f>SUM(F23:F25)</f>
        <v>8611</v>
      </c>
      <c r="H27" s="28">
        <f>+H23+H25</f>
        <v>6431</v>
      </c>
    </row>
    <row r="28" spans="4:8" s="2" customFormat="1" ht="12.75">
      <c r="D28" s="28"/>
      <c r="H28" s="28"/>
    </row>
    <row r="29" spans="1:8" s="2" customFormat="1" ht="12.75">
      <c r="A29" s="18" t="s">
        <v>106</v>
      </c>
      <c r="B29" s="2">
        <v>92</v>
      </c>
      <c r="D29" s="28">
        <v>295</v>
      </c>
      <c r="F29" s="2">
        <v>183</v>
      </c>
      <c r="H29" s="28">
        <v>444</v>
      </c>
    </row>
    <row r="30" spans="1:8" s="2" customFormat="1" ht="12.75">
      <c r="A30" s="18"/>
      <c r="D30" s="28"/>
      <c r="H30" s="28"/>
    </row>
    <row r="31" spans="1:8" s="2" customFormat="1" ht="12.75">
      <c r="A31" s="18" t="s">
        <v>127</v>
      </c>
      <c r="B31" s="2">
        <v>-5573</v>
      </c>
      <c r="D31" s="28">
        <v>-4884</v>
      </c>
      <c r="F31" s="2">
        <v>-10966</v>
      </c>
      <c r="H31" s="28">
        <v>-10162</v>
      </c>
    </row>
    <row r="32" spans="1:8" s="2" customFormat="1" ht="12.75">
      <c r="A32" s="18"/>
      <c r="D32" s="28"/>
      <c r="H32" s="28"/>
    </row>
    <row r="33" spans="1:8" s="2" customFormat="1" ht="12.75">
      <c r="A33" s="18" t="s">
        <v>107</v>
      </c>
      <c r="B33" s="1">
        <v>-472</v>
      </c>
      <c r="C33" s="3"/>
      <c r="D33" s="1">
        <v>-267</v>
      </c>
      <c r="E33" s="3"/>
      <c r="F33" s="1">
        <v>-899</v>
      </c>
      <c r="G33" s="3"/>
      <c r="H33" s="1">
        <v>-502</v>
      </c>
    </row>
    <row r="34" spans="1:8" s="2" customFormat="1" ht="12.75">
      <c r="A34" s="18"/>
      <c r="B34" s="29"/>
      <c r="C34" s="3"/>
      <c r="D34" s="29"/>
      <c r="E34" s="3"/>
      <c r="F34" s="29"/>
      <c r="G34" s="3"/>
      <c r="H34" s="29"/>
    </row>
    <row r="35" spans="1:8" s="2" customFormat="1" ht="12.75">
      <c r="A35" s="20" t="s">
        <v>167</v>
      </c>
      <c r="B35" s="28">
        <f>SUM(B27:B33)</f>
        <v>-1482</v>
      </c>
      <c r="C35" s="28"/>
      <c r="D35" s="28">
        <f>SUM(D27:D33)</f>
        <v>-1572</v>
      </c>
      <c r="F35" s="28">
        <f>SUM(F27:F33)</f>
        <v>-3071</v>
      </c>
      <c r="G35" s="1"/>
      <c r="H35" s="28">
        <f>SUM(H27:H33)</f>
        <v>-3789</v>
      </c>
    </row>
    <row r="36" spans="1:8" s="2" customFormat="1" ht="12.75">
      <c r="A36" s="20"/>
      <c r="B36" s="28"/>
      <c r="C36" s="28"/>
      <c r="D36" s="28"/>
      <c r="F36" s="28"/>
      <c r="G36" s="28"/>
      <c r="H36" s="28"/>
    </row>
    <row r="37" spans="1:8" s="2" customFormat="1" ht="12.75">
      <c r="A37" s="18" t="s">
        <v>29</v>
      </c>
      <c r="B37" s="3">
        <v>478</v>
      </c>
      <c r="C37" s="3"/>
      <c r="D37" s="3">
        <v>262</v>
      </c>
      <c r="E37" s="3"/>
      <c r="F37" s="3">
        <v>498</v>
      </c>
      <c r="G37" s="3"/>
      <c r="H37" s="3">
        <v>727</v>
      </c>
    </row>
    <row r="38" spans="1:8" s="2" customFormat="1" ht="12.75">
      <c r="A38" s="18"/>
      <c r="B38" s="23"/>
      <c r="D38" s="23"/>
      <c r="F38" s="23"/>
      <c r="H38" s="23"/>
    </row>
    <row r="39" s="2" customFormat="1" ht="12.75"/>
    <row r="40" spans="1:8" s="2" customFormat="1" ht="12.75">
      <c r="A40" s="20" t="s">
        <v>272</v>
      </c>
      <c r="B40" s="2">
        <f>+B35+B37</f>
        <v>-1004</v>
      </c>
      <c r="D40" s="2">
        <f>+D35+D37</f>
        <v>-1310</v>
      </c>
      <c r="F40" s="2">
        <f>+F37+F35</f>
        <v>-2573</v>
      </c>
      <c r="H40" s="2">
        <f>+H35+H37</f>
        <v>-3062</v>
      </c>
    </row>
    <row r="41" s="2" customFormat="1" ht="12.75">
      <c r="A41" s="20"/>
    </row>
    <row r="42" spans="1:8" s="2" customFormat="1" ht="12.75">
      <c r="A42" s="18" t="s">
        <v>169</v>
      </c>
      <c r="B42" s="2">
        <v>0</v>
      </c>
      <c r="D42" s="2">
        <v>0</v>
      </c>
      <c r="F42" s="2">
        <v>0</v>
      </c>
      <c r="H42" s="2">
        <v>0</v>
      </c>
    </row>
    <row r="43" spans="1:8" s="2" customFormat="1" ht="12.75">
      <c r="A43" s="18"/>
      <c r="B43" s="23"/>
      <c r="D43" s="23"/>
      <c r="F43" s="23"/>
      <c r="H43" s="23"/>
    </row>
    <row r="44" s="2" customFormat="1" ht="12.75">
      <c r="A44" s="20" t="s">
        <v>273</v>
      </c>
    </row>
    <row r="45" spans="1:8" s="2" customFormat="1" ht="12.75">
      <c r="A45" s="20" t="s">
        <v>198</v>
      </c>
      <c r="B45" s="1">
        <f>+B35+B37+B42</f>
        <v>-1004</v>
      </c>
      <c r="C45" s="3"/>
      <c r="D45" s="1">
        <f>+D35+D37</f>
        <v>-1310</v>
      </c>
      <c r="E45" s="3"/>
      <c r="F45" s="1">
        <f>+F35+F37+F42</f>
        <v>-2573</v>
      </c>
      <c r="G45" s="3"/>
      <c r="H45" s="1">
        <f>+H35+H37</f>
        <v>-3062</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274</v>
      </c>
      <c r="B48" s="1"/>
      <c r="C48" s="3"/>
      <c r="D48" s="1"/>
      <c r="E48" s="3"/>
      <c r="F48" s="1"/>
      <c r="G48" s="3"/>
      <c r="H48" s="1"/>
    </row>
    <row r="49" spans="1:8" s="2" customFormat="1" ht="13.5" thickBot="1">
      <c r="A49" s="21" t="s">
        <v>275</v>
      </c>
      <c r="B49" s="93">
        <f>+Notes!F360</f>
        <v>-1.2395061728395063</v>
      </c>
      <c r="D49" s="93">
        <f>+Notes!G360</f>
        <v>-1.617283950617284</v>
      </c>
      <c r="F49" s="93">
        <f>+Notes!H360</f>
        <v>-3.176543209876543</v>
      </c>
      <c r="H49" s="93">
        <f>+Notes!I360</f>
        <v>-3.780246913580247</v>
      </c>
    </row>
    <row r="50" spans="1:8" s="2" customFormat="1" ht="13.5" thickTop="1">
      <c r="A50" s="18"/>
      <c r="B50" s="13"/>
      <c r="D50" s="1"/>
      <c r="F50" s="13"/>
      <c r="H50" s="1"/>
    </row>
    <row r="51" spans="4:8" s="2" customFormat="1" ht="12.75">
      <c r="D51" s="28"/>
      <c r="F51" s="28"/>
      <c r="H51" s="28"/>
    </row>
    <row r="52" spans="1:8" s="2" customFormat="1" ht="12.75">
      <c r="A52" s="18" t="s">
        <v>49</v>
      </c>
      <c r="D52" s="28"/>
      <c r="F52" s="28"/>
      <c r="H52" s="28"/>
    </row>
    <row r="53" spans="4:8" s="2" customFormat="1" ht="12.75">
      <c r="D53" s="28"/>
      <c r="F53" s="28"/>
      <c r="H53" s="28"/>
    </row>
    <row r="54" spans="1:8" s="2" customFormat="1" ht="12.75">
      <c r="A54" s="144" t="s">
        <v>216</v>
      </c>
      <c r="B54" s="144"/>
      <c r="C54" s="144"/>
      <c r="D54" s="144"/>
      <c r="E54" s="144"/>
      <c r="F54" s="144"/>
      <c r="G54" s="144"/>
      <c r="H54" s="144"/>
    </row>
    <row r="55" spans="1:8" ht="12.75">
      <c r="A55" s="144"/>
      <c r="B55" s="144"/>
      <c r="C55" s="144"/>
      <c r="D55" s="144"/>
      <c r="E55" s="144"/>
      <c r="F55" s="144"/>
      <c r="G55" s="144"/>
      <c r="H55" s="144"/>
    </row>
    <row r="56" spans="1:8" ht="12.75">
      <c r="A56" s="144"/>
      <c r="B56" s="144"/>
      <c r="C56" s="144"/>
      <c r="D56" s="144"/>
      <c r="E56" s="144"/>
      <c r="F56" s="144"/>
      <c r="G56" s="144"/>
      <c r="H56" s="144"/>
    </row>
  </sheetData>
  <sheetProtection/>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9"/>
  <sheetViews>
    <sheetView tabSelected="1" zoomScalePageLayoutView="0" workbookViewId="0" topLeftCell="A1">
      <selection activeCell="D16" sqref="D16"/>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74</v>
      </c>
    </row>
    <row r="7" ht="12.75">
      <c r="A7" s="8" t="s">
        <v>75</v>
      </c>
    </row>
    <row r="9" ht="12.75">
      <c r="A9" s="9" t="s">
        <v>295</v>
      </c>
    </row>
    <row r="10" ht="12.75">
      <c r="A10" s="9" t="s">
        <v>37</v>
      </c>
    </row>
    <row r="11" ht="12.75">
      <c r="A11" s="9"/>
    </row>
    <row r="12" spans="1:4" ht="12.75">
      <c r="A12" s="18"/>
      <c r="C12" s="18"/>
      <c r="D12" s="6" t="s">
        <v>155</v>
      </c>
    </row>
    <row r="13" spans="1:8" ht="12.75">
      <c r="A13" s="18"/>
      <c r="B13" s="70" t="s">
        <v>13</v>
      </c>
      <c r="C13" s="18"/>
      <c r="D13" s="19" t="s">
        <v>105</v>
      </c>
      <c r="H13" s="19"/>
    </row>
    <row r="14" spans="1:4" ht="12.75">
      <c r="A14" s="18"/>
      <c r="B14" s="70" t="s">
        <v>38</v>
      </c>
      <c r="C14" s="18"/>
      <c r="D14" s="19" t="s">
        <v>40</v>
      </c>
    </row>
    <row r="15" spans="1:4" ht="12.75">
      <c r="A15" s="18"/>
      <c r="B15" s="19" t="s">
        <v>150</v>
      </c>
      <c r="C15" s="18"/>
      <c r="D15" s="19" t="s">
        <v>41</v>
      </c>
    </row>
    <row r="16" spans="1:4" ht="12.75">
      <c r="A16" s="18"/>
      <c r="B16" s="70" t="s">
        <v>39</v>
      </c>
      <c r="C16" s="18"/>
      <c r="D16" s="19" t="s">
        <v>108</v>
      </c>
    </row>
    <row r="17" spans="1:4" ht="12.75">
      <c r="A17" s="18"/>
      <c r="B17" s="71" t="s">
        <v>292</v>
      </c>
      <c r="C17" s="18"/>
      <c r="D17" s="71" t="s">
        <v>206</v>
      </c>
    </row>
    <row r="18" spans="1:4" ht="12.75">
      <c r="A18" s="18"/>
      <c r="B18" s="19" t="s">
        <v>30</v>
      </c>
      <c r="C18" s="18"/>
      <c r="D18" s="19" t="s">
        <v>30</v>
      </c>
    </row>
    <row r="19" spans="1:4" ht="12.75">
      <c r="A19" s="72" t="s">
        <v>109</v>
      </c>
      <c r="C19" s="18"/>
      <c r="D19" s="19"/>
    </row>
    <row r="20" spans="1:4" ht="12.75">
      <c r="A20" s="72" t="s">
        <v>110</v>
      </c>
      <c r="C20" s="18"/>
      <c r="D20" s="19"/>
    </row>
    <row r="21" spans="1:8" s="10" customFormat="1" ht="12.75">
      <c r="A21" s="2" t="s">
        <v>25</v>
      </c>
      <c r="B21" s="2">
        <v>66708</v>
      </c>
      <c r="C21" s="2"/>
      <c r="D21" s="28">
        <v>66941</v>
      </c>
      <c r="F21" s="11"/>
      <c r="H21" s="11"/>
    </row>
    <row r="22" spans="1:8" s="10" customFormat="1" ht="12.75">
      <c r="A22" s="2" t="s">
        <v>326</v>
      </c>
      <c r="B22" s="2">
        <f>2686+575</f>
        <v>3261</v>
      </c>
      <c r="C22" s="2"/>
      <c r="D22" s="28">
        <v>2684</v>
      </c>
      <c r="F22" s="11"/>
      <c r="H22" s="11"/>
    </row>
    <row r="23" spans="1:8" s="10" customFormat="1" ht="12.75">
      <c r="A23" s="2"/>
      <c r="B23" s="64">
        <f>+B21+B22</f>
        <v>69969</v>
      </c>
      <c r="C23" s="2"/>
      <c r="D23" s="58">
        <f>+D21+D22</f>
        <v>69625</v>
      </c>
      <c r="F23" s="11"/>
      <c r="H23" s="11"/>
    </row>
    <row r="24" spans="1:8" s="10" customFormat="1" ht="12.75">
      <c r="A24" s="73"/>
      <c r="B24" s="2"/>
      <c r="C24" s="2"/>
      <c r="D24" s="28"/>
      <c r="F24" s="11"/>
      <c r="H24" s="11"/>
    </row>
    <row r="25" spans="1:8" s="10" customFormat="1" ht="12.75">
      <c r="A25" s="73" t="s">
        <v>26</v>
      </c>
      <c r="B25" s="2"/>
      <c r="C25" s="2"/>
      <c r="D25" s="28"/>
      <c r="F25" s="11"/>
      <c r="H25" s="11"/>
    </row>
    <row r="26" spans="1:8" s="10" customFormat="1" ht="12.75">
      <c r="A26" s="3" t="s">
        <v>27</v>
      </c>
      <c r="B26" s="3">
        <v>17009</v>
      </c>
      <c r="C26" s="3"/>
      <c r="D26" s="1">
        <v>15254</v>
      </c>
      <c r="E26" s="12"/>
      <c r="F26" s="4"/>
      <c r="G26" s="12"/>
      <c r="H26" s="11"/>
    </row>
    <row r="27" spans="1:8" s="10" customFormat="1" ht="12.75">
      <c r="A27" s="3" t="s">
        <v>4</v>
      </c>
      <c r="B27" s="3">
        <v>26065</v>
      </c>
      <c r="C27" s="3"/>
      <c r="D27" s="1">
        <v>28930</v>
      </c>
      <c r="E27" s="12"/>
      <c r="F27" s="4"/>
      <c r="G27" s="12"/>
      <c r="H27" s="11"/>
    </row>
    <row r="28" spans="1:8" s="10" customFormat="1" ht="12.75">
      <c r="A28" s="3" t="s">
        <v>3</v>
      </c>
      <c r="B28" s="3">
        <v>2117</v>
      </c>
      <c r="C28" s="3"/>
      <c r="D28" s="1">
        <v>1270</v>
      </c>
      <c r="E28" s="12"/>
      <c r="F28" s="4"/>
      <c r="G28" s="12"/>
      <c r="H28" s="11"/>
    </row>
    <row r="29" spans="1:8" s="10" customFormat="1" ht="12.75">
      <c r="A29" s="3" t="s">
        <v>31</v>
      </c>
      <c r="B29" s="3">
        <f>1436-76</f>
        <v>1360</v>
      </c>
      <c r="C29" s="3"/>
      <c r="D29" s="1">
        <v>1172</v>
      </c>
      <c r="E29" s="12"/>
      <c r="F29" s="4"/>
      <c r="G29" s="12"/>
      <c r="H29" s="11"/>
    </row>
    <row r="30" spans="1:8" s="10" customFormat="1" ht="12.75">
      <c r="A30" s="3" t="s">
        <v>188</v>
      </c>
      <c r="B30" s="3">
        <v>45</v>
      </c>
      <c r="C30" s="3"/>
      <c r="D30" s="1">
        <v>50</v>
      </c>
      <c r="E30" s="12"/>
      <c r="F30" s="4"/>
      <c r="G30" s="12"/>
      <c r="H30" s="11"/>
    </row>
    <row r="31" spans="1:8" s="10" customFormat="1" ht="12.75">
      <c r="A31" s="3" t="s">
        <v>152</v>
      </c>
      <c r="B31" s="3">
        <v>239</v>
      </c>
      <c r="C31" s="3"/>
      <c r="D31" s="1">
        <v>236</v>
      </c>
      <c r="E31" s="12"/>
      <c r="F31" s="4"/>
      <c r="G31" s="12"/>
      <c r="H31" s="11"/>
    </row>
    <row r="32" spans="1:8" s="10" customFormat="1" ht="12.75">
      <c r="A32" s="3" t="s">
        <v>111</v>
      </c>
      <c r="B32" s="3">
        <v>114</v>
      </c>
      <c r="C32" s="3"/>
      <c r="D32" s="74">
        <v>113</v>
      </c>
      <c r="E32" s="12"/>
      <c r="F32" s="4"/>
      <c r="G32" s="12"/>
      <c r="H32" s="11"/>
    </row>
    <row r="33" spans="1:8" s="10" customFormat="1" ht="12.75">
      <c r="A33" s="3" t="s">
        <v>11</v>
      </c>
      <c r="B33" s="23">
        <v>7393</v>
      </c>
      <c r="C33" s="3"/>
      <c r="D33" s="75">
        <v>2519</v>
      </c>
      <c r="E33" s="12"/>
      <c r="F33" s="4"/>
      <c r="G33" s="12"/>
      <c r="H33" s="11"/>
    </row>
    <row r="34" spans="1:8" s="10" customFormat="1" ht="12.75">
      <c r="A34" s="3"/>
      <c r="B34" s="64">
        <f>SUM(B26:B33)</f>
        <v>54342</v>
      </c>
      <c r="C34" s="3"/>
      <c r="D34" s="64">
        <f>SUM(D26:D33)</f>
        <v>49544</v>
      </c>
      <c r="E34" s="12"/>
      <c r="F34" s="4"/>
      <c r="G34" s="12"/>
      <c r="H34" s="11"/>
    </row>
    <row r="35" spans="1:8" s="10" customFormat="1" ht="12.75">
      <c r="A35" s="3"/>
      <c r="B35" s="3"/>
      <c r="C35" s="3"/>
      <c r="D35" s="3"/>
      <c r="E35" s="12"/>
      <c r="F35" s="4"/>
      <c r="G35" s="12"/>
      <c r="H35" s="11"/>
    </row>
    <row r="36" spans="1:8" s="10" customFormat="1" ht="13.5" thickBot="1">
      <c r="A36" s="76" t="s">
        <v>112</v>
      </c>
      <c r="B36" s="69">
        <f>+B21+B22+B34</f>
        <v>124311</v>
      </c>
      <c r="C36" s="3"/>
      <c r="D36" s="69">
        <f>+D34+D22+D21</f>
        <v>119169</v>
      </c>
      <c r="E36" s="12"/>
      <c r="F36" s="4"/>
      <c r="G36" s="12"/>
      <c r="H36" s="11"/>
    </row>
    <row r="37" spans="1:8" s="10" customFormat="1" ht="13.5" thickTop="1">
      <c r="A37" s="76"/>
      <c r="B37" s="3"/>
      <c r="C37" s="3"/>
      <c r="D37" s="3"/>
      <c r="E37" s="12"/>
      <c r="F37" s="4"/>
      <c r="G37" s="12"/>
      <c r="H37" s="11"/>
    </row>
    <row r="38" spans="1:8" s="10" customFormat="1" ht="12.75">
      <c r="A38" s="76" t="s">
        <v>113</v>
      </c>
      <c r="B38" s="3"/>
      <c r="C38" s="3"/>
      <c r="D38" s="3"/>
      <c r="E38" s="12"/>
      <c r="F38" s="4"/>
      <c r="G38" s="12"/>
      <c r="H38" s="11"/>
    </row>
    <row r="39" spans="1:8" s="10" customFormat="1" ht="12.75">
      <c r="A39" s="76" t="s">
        <v>199</v>
      </c>
      <c r="B39" s="3"/>
      <c r="C39" s="3"/>
      <c r="D39" s="3"/>
      <c r="E39" s="12"/>
      <c r="F39" s="4"/>
      <c r="G39" s="12"/>
      <c r="H39" s="11"/>
    </row>
    <row r="40" spans="1:8" s="10" customFormat="1" ht="12.75">
      <c r="A40" s="13" t="s">
        <v>32</v>
      </c>
      <c r="B40" s="3">
        <v>40500</v>
      </c>
      <c r="C40" s="3"/>
      <c r="D40" s="3">
        <v>40500</v>
      </c>
      <c r="E40" s="12"/>
      <c r="F40" s="4"/>
      <c r="G40" s="12"/>
      <c r="H40" s="11"/>
    </row>
    <row r="41" spans="1:8" s="10" customFormat="1" ht="12.75">
      <c r="A41" s="13" t="s">
        <v>7</v>
      </c>
      <c r="B41" s="3">
        <v>3844</v>
      </c>
      <c r="C41" s="3"/>
      <c r="D41" s="3">
        <v>3844</v>
      </c>
      <c r="E41" s="12"/>
      <c r="F41" s="4"/>
      <c r="G41" s="12"/>
      <c r="H41" s="11"/>
    </row>
    <row r="42" spans="1:8" s="10" customFormat="1" ht="12.75">
      <c r="A42" s="13" t="s">
        <v>1</v>
      </c>
      <c r="B42" s="3">
        <f>+Equity!G25</f>
        <v>19376</v>
      </c>
      <c r="C42" s="3"/>
      <c r="D42" s="3">
        <v>21949</v>
      </c>
      <c r="E42" s="12"/>
      <c r="F42" s="4"/>
      <c r="G42" s="12"/>
      <c r="H42" s="11"/>
    </row>
    <row r="43" spans="1:8" s="10" customFormat="1" ht="13.5" thickBot="1">
      <c r="A43" s="76" t="s">
        <v>124</v>
      </c>
      <c r="B43" s="68">
        <f>SUM(B40:B42)</f>
        <v>63720</v>
      </c>
      <c r="C43" s="3"/>
      <c r="D43" s="68">
        <f>SUM(D40:D42)</f>
        <v>66293</v>
      </c>
      <c r="E43" s="12"/>
      <c r="F43" s="4"/>
      <c r="G43" s="12"/>
      <c r="H43" s="11"/>
    </row>
    <row r="44" spans="1:8" s="10" customFormat="1" ht="13.5" thickTop="1">
      <c r="A44" s="33"/>
      <c r="B44" s="3"/>
      <c r="C44" s="3"/>
      <c r="D44" s="3"/>
      <c r="E44" s="12"/>
      <c r="F44" s="4"/>
      <c r="G44" s="12"/>
      <c r="H44" s="11"/>
    </row>
    <row r="45" spans="1:8" s="10" customFormat="1" ht="12.75">
      <c r="A45" s="77" t="s">
        <v>171</v>
      </c>
      <c r="B45" s="3"/>
      <c r="C45" s="3"/>
      <c r="D45" s="3"/>
      <c r="E45" s="12"/>
      <c r="F45" s="4"/>
      <c r="G45" s="12"/>
      <c r="H45" s="11"/>
    </row>
    <row r="46" spans="1:8" s="10" customFormat="1" ht="12.75">
      <c r="A46" s="13" t="s">
        <v>2</v>
      </c>
      <c r="B46" s="3">
        <v>15249</v>
      </c>
      <c r="C46" s="3"/>
      <c r="D46" s="3">
        <v>16309</v>
      </c>
      <c r="E46" s="12"/>
      <c r="F46" s="4"/>
      <c r="G46" s="12"/>
      <c r="H46" s="11"/>
    </row>
    <row r="47" spans="1:8" s="10" customFormat="1" ht="12.75">
      <c r="A47" s="3" t="s">
        <v>149</v>
      </c>
      <c r="B47" s="23">
        <v>3227</v>
      </c>
      <c r="C47" s="3"/>
      <c r="D47" s="23">
        <v>3132</v>
      </c>
      <c r="E47" s="12"/>
      <c r="F47" s="4"/>
      <c r="G47" s="12"/>
      <c r="H47" s="11"/>
    </row>
    <row r="48" spans="1:8" s="10" customFormat="1" ht="12.75">
      <c r="A48" s="3"/>
      <c r="B48" s="23">
        <f>SUM(B46:B47)</f>
        <v>18476</v>
      </c>
      <c r="C48" s="3"/>
      <c r="D48" s="23">
        <f>SUM(D46:D47)</f>
        <v>19441</v>
      </c>
      <c r="E48" s="12"/>
      <c r="F48" s="4"/>
      <c r="G48" s="12"/>
      <c r="H48" s="11"/>
    </row>
    <row r="49" spans="1:8" s="10" customFormat="1" ht="12.75">
      <c r="A49" s="13"/>
      <c r="B49" s="3"/>
      <c r="C49" s="3"/>
      <c r="D49" s="3"/>
      <c r="E49" s="12"/>
      <c r="F49" s="4"/>
      <c r="G49" s="12"/>
      <c r="H49" s="11"/>
    </row>
    <row r="50" spans="1:8" s="10" customFormat="1" ht="12.75">
      <c r="A50" s="76" t="s">
        <v>28</v>
      </c>
      <c r="B50" s="3"/>
      <c r="C50" s="3"/>
      <c r="D50" s="1"/>
      <c r="E50" s="12"/>
      <c r="F50" s="4"/>
      <c r="G50" s="12"/>
      <c r="H50" s="11"/>
    </row>
    <row r="51" spans="1:8" s="10" customFormat="1" ht="12.75">
      <c r="A51" s="3" t="s">
        <v>5</v>
      </c>
      <c r="B51" s="3">
        <v>15611</v>
      </c>
      <c r="C51" s="3"/>
      <c r="D51" s="1">
        <v>11656</v>
      </c>
      <c r="E51" s="12"/>
      <c r="F51" s="4"/>
      <c r="G51" s="12"/>
      <c r="H51" s="11"/>
    </row>
    <row r="52" spans="1:8" s="10" customFormat="1" ht="12.75">
      <c r="A52" s="3" t="s">
        <v>6</v>
      </c>
      <c r="B52" s="3">
        <v>11323</v>
      </c>
      <c r="C52" s="3"/>
      <c r="D52" s="1">
        <v>7737</v>
      </c>
      <c r="E52" s="12"/>
      <c r="F52" s="4"/>
      <c r="G52" s="12"/>
      <c r="H52" s="11"/>
    </row>
    <row r="53" spans="1:8" s="10" customFormat="1" ht="12.75">
      <c r="A53" s="3" t="s">
        <v>128</v>
      </c>
      <c r="B53" s="3">
        <v>0</v>
      </c>
      <c r="C53" s="3"/>
      <c r="D53" s="1">
        <v>5</v>
      </c>
      <c r="E53" s="12"/>
      <c r="F53" s="4"/>
      <c r="G53" s="12"/>
      <c r="H53" s="11"/>
    </row>
    <row r="54" spans="1:8" s="10" customFormat="1" ht="12.75">
      <c r="A54" s="3" t="s">
        <v>140</v>
      </c>
      <c r="B54" s="3">
        <v>35</v>
      </c>
      <c r="C54" s="3"/>
      <c r="D54" s="1">
        <v>33</v>
      </c>
      <c r="E54" s="12"/>
      <c r="F54" s="4"/>
      <c r="G54" s="12"/>
      <c r="H54" s="11"/>
    </row>
    <row r="55" spans="1:8" s="10" customFormat="1" ht="12.75">
      <c r="A55" s="3" t="s">
        <v>0</v>
      </c>
      <c r="B55" s="3">
        <v>74</v>
      </c>
      <c r="C55" s="3"/>
      <c r="D55" s="1">
        <v>105</v>
      </c>
      <c r="E55" s="12"/>
      <c r="F55" s="4"/>
      <c r="G55" s="12"/>
      <c r="H55" s="11"/>
    </row>
    <row r="56" spans="1:8" s="10" customFormat="1" ht="12.75">
      <c r="A56" s="3" t="s">
        <v>149</v>
      </c>
      <c r="B56" s="3">
        <v>1751</v>
      </c>
      <c r="C56" s="3"/>
      <c r="D56" s="1">
        <v>1501</v>
      </c>
      <c r="E56" s="12"/>
      <c r="F56" s="4"/>
      <c r="G56" s="12"/>
      <c r="H56" s="11"/>
    </row>
    <row r="57" spans="1:8" s="10" customFormat="1" ht="12.75">
      <c r="A57" s="3" t="s">
        <v>9</v>
      </c>
      <c r="B57" s="3">
        <v>13321</v>
      </c>
      <c r="C57" s="3"/>
      <c r="D57" s="1">
        <v>12398</v>
      </c>
      <c r="E57" s="12"/>
      <c r="F57" s="4"/>
      <c r="G57" s="12"/>
      <c r="H57" s="11"/>
    </row>
    <row r="58" spans="1:8" s="10" customFormat="1" ht="12.75">
      <c r="A58" s="2"/>
      <c r="B58" s="64">
        <f>SUM(B51:B57)</f>
        <v>42115</v>
      </c>
      <c r="C58" s="3"/>
      <c r="D58" s="64">
        <f>SUM(D51:D57)</f>
        <v>33435</v>
      </c>
      <c r="E58" s="12"/>
      <c r="F58" s="4"/>
      <c r="G58" s="12"/>
      <c r="H58" s="11"/>
    </row>
    <row r="59" spans="1:8" s="10" customFormat="1" ht="12.75">
      <c r="A59" s="3"/>
      <c r="B59" s="3"/>
      <c r="C59" s="3"/>
      <c r="D59" s="3"/>
      <c r="E59" s="12"/>
      <c r="F59" s="4"/>
      <c r="G59" s="12"/>
      <c r="H59" s="11"/>
    </row>
    <row r="60" spans="1:8" s="10" customFormat="1" ht="13.5" thickBot="1">
      <c r="A60" s="76" t="s">
        <v>114</v>
      </c>
      <c r="B60" s="69">
        <f>+B48+B58</f>
        <v>60591</v>
      </c>
      <c r="C60" s="3"/>
      <c r="D60" s="69">
        <f>+D58+D48</f>
        <v>52876</v>
      </c>
      <c r="F60" s="11"/>
      <c r="H60" s="11"/>
    </row>
    <row r="61" spans="1:8" s="10" customFormat="1" ht="13.5" thickTop="1">
      <c r="A61" s="3"/>
      <c r="B61" s="3"/>
      <c r="C61" s="3"/>
      <c r="D61" s="3"/>
      <c r="F61" s="11"/>
      <c r="H61" s="11"/>
    </row>
    <row r="62" spans="1:8" s="10" customFormat="1" ht="13.5" thickBot="1">
      <c r="A62" s="76" t="s">
        <v>115</v>
      </c>
      <c r="B62" s="68">
        <f>+B60+B43</f>
        <v>124311</v>
      </c>
      <c r="C62" s="3"/>
      <c r="D62" s="68">
        <f>+D60+D43</f>
        <v>119169</v>
      </c>
      <c r="F62" s="11"/>
      <c r="H62" s="11"/>
    </row>
    <row r="63" spans="1:8" s="10" customFormat="1" ht="13.5" thickTop="1">
      <c r="A63" s="3"/>
      <c r="B63" s="3"/>
      <c r="C63" s="3"/>
      <c r="D63" s="3"/>
      <c r="F63" s="11"/>
      <c r="H63" s="11"/>
    </row>
    <row r="64" spans="1:8" s="10" customFormat="1" ht="12.75">
      <c r="A64" s="3" t="s">
        <v>126</v>
      </c>
      <c r="B64" s="13">
        <f>+B43/81000</f>
        <v>0.7866666666666666</v>
      </c>
      <c r="C64" s="3"/>
      <c r="D64" s="13">
        <f>+D43/81000</f>
        <v>0.8184320987654321</v>
      </c>
      <c r="F64" s="11"/>
      <c r="H64" s="11"/>
    </row>
    <row r="65" spans="1:8" s="10" customFormat="1" ht="12.75">
      <c r="A65" s="3"/>
      <c r="B65" s="13"/>
      <c r="C65" s="3"/>
      <c r="D65" s="13"/>
      <c r="F65" s="11"/>
      <c r="H65" s="11"/>
    </row>
    <row r="66" spans="1:9" ht="12.75">
      <c r="A66" s="33" t="s">
        <v>49</v>
      </c>
      <c r="B66" s="78"/>
      <c r="C66" s="33"/>
      <c r="D66" s="27"/>
      <c r="F66" s="14"/>
      <c r="H66" s="15"/>
      <c r="I66" s="16"/>
    </row>
    <row r="67" spans="1:9" ht="12.75">
      <c r="A67" s="3"/>
      <c r="B67" s="78"/>
      <c r="C67" s="33"/>
      <c r="D67" s="27"/>
      <c r="F67" s="14"/>
      <c r="H67" s="15"/>
      <c r="I67" s="16"/>
    </row>
    <row r="68" spans="1:9" ht="12.75">
      <c r="A68" s="146" t="s">
        <v>215</v>
      </c>
      <c r="B68" s="146"/>
      <c r="C68" s="146"/>
      <c r="D68" s="146"/>
      <c r="F68" s="14"/>
      <c r="H68" s="15"/>
      <c r="I68" s="16"/>
    </row>
    <row r="69" spans="1:9" ht="12.75">
      <c r="A69" s="146"/>
      <c r="B69" s="146"/>
      <c r="C69" s="146"/>
      <c r="D69" s="146"/>
      <c r="F69" s="14"/>
      <c r="H69" s="15"/>
      <c r="I69" s="16"/>
    </row>
    <row r="70" spans="1:4" ht="12.75">
      <c r="A70" s="146"/>
      <c r="B70" s="146"/>
      <c r="C70" s="146"/>
      <c r="D70" s="146"/>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33"/>
      <c r="B324" s="33"/>
      <c r="C324" s="33"/>
      <c r="D324" s="27"/>
    </row>
    <row r="325" spans="1:4" ht="12.75">
      <c r="A325" s="33"/>
      <c r="B325" s="33"/>
      <c r="C325" s="33"/>
      <c r="D325" s="27"/>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row r="1009" spans="1:4" ht="12.75">
      <c r="A1009" s="18"/>
      <c r="C1009" s="18"/>
      <c r="D1009" s="19"/>
    </row>
  </sheetData>
  <sheetProtection/>
  <mergeCells count="1">
    <mergeCell ref="A68:D70"/>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dimension ref="A5:F471"/>
  <sheetViews>
    <sheetView zoomScalePageLayoutView="0" workbookViewId="0" topLeftCell="A1">
      <selection activeCell="A40" sqref="A40:IV40"/>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159</v>
      </c>
    </row>
    <row r="6" ht="12.75">
      <c r="A6" s="8" t="s">
        <v>75</v>
      </c>
    </row>
    <row r="7" ht="12.75">
      <c r="A7" s="17"/>
    </row>
    <row r="8" ht="12.75">
      <c r="A8" s="9" t="s">
        <v>205</v>
      </c>
    </row>
    <row r="9" ht="12.75">
      <c r="A9" s="9" t="s">
        <v>298</v>
      </c>
    </row>
    <row r="10" spans="1:3" ht="12.75">
      <c r="A10" s="9" t="s">
        <v>37</v>
      </c>
      <c r="C10" s="18"/>
    </row>
    <row r="11" spans="1:5" ht="12.75">
      <c r="A11" s="9"/>
      <c r="C11" s="2" t="s">
        <v>43</v>
      </c>
      <c r="E11" s="19" t="s">
        <v>44</v>
      </c>
    </row>
    <row r="12" spans="1:5" ht="12.75">
      <c r="A12" s="20"/>
      <c r="B12" s="18"/>
      <c r="C12" s="70" t="s">
        <v>197</v>
      </c>
      <c r="E12" s="19" t="s">
        <v>197</v>
      </c>
    </row>
    <row r="13" spans="1:5" ht="12.75">
      <c r="A13" s="20"/>
      <c r="B13" s="18"/>
      <c r="C13" s="19" t="s">
        <v>103</v>
      </c>
      <c r="E13" s="19" t="s">
        <v>103</v>
      </c>
    </row>
    <row r="14" spans="1:5" ht="12.75">
      <c r="A14" s="20"/>
      <c r="B14" s="20"/>
      <c r="C14" s="97" t="s">
        <v>292</v>
      </c>
      <c r="D14" s="97"/>
      <c r="E14" s="97" t="s">
        <v>294</v>
      </c>
    </row>
    <row r="15" spans="1:5" ht="12.75">
      <c r="A15" s="20"/>
      <c r="B15" s="18"/>
      <c r="C15" s="19" t="s">
        <v>30</v>
      </c>
      <c r="D15" s="19"/>
      <c r="E15" s="19" t="s">
        <v>30</v>
      </c>
    </row>
    <row r="16" spans="1:3" ht="12.75">
      <c r="A16" s="20"/>
      <c r="B16" s="18"/>
      <c r="C16" s="18"/>
    </row>
    <row r="17" spans="1:3" ht="12.75">
      <c r="A17" s="20" t="s">
        <v>100</v>
      </c>
      <c r="B17" s="18"/>
      <c r="C17" s="18"/>
    </row>
    <row r="18" spans="1:3" ht="12.75">
      <c r="A18" s="20"/>
      <c r="B18" s="18"/>
      <c r="C18" s="18"/>
    </row>
    <row r="19" spans="1:5" ht="12.75">
      <c r="A19" s="18" t="s">
        <v>167</v>
      </c>
      <c r="B19" s="18"/>
      <c r="C19" s="2">
        <v>-3071</v>
      </c>
      <c r="D19" s="2"/>
      <c r="E19" s="28">
        <v>-3789</v>
      </c>
    </row>
    <row r="20" spans="1:5" ht="12.75">
      <c r="A20" s="33"/>
      <c r="B20" s="33"/>
      <c r="C20" s="3"/>
      <c r="D20" s="3"/>
      <c r="E20" s="1"/>
    </row>
    <row r="21" spans="1:5" ht="12.75">
      <c r="A21" s="18" t="s">
        <v>81</v>
      </c>
      <c r="B21" s="18"/>
      <c r="D21" s="2"/>
      <c r="E21" s="28"/>
    </row>
    <row r="22" spans="1:5" ht="12.75">
      <c r="A22" s="18" t="s">
        <v>86</v>
      </c>
      <c r="B22" s="18"/>
      <c r="C22" s="2">
        <v>2646</v>
      </c>
      <c r="D22" s="2"/>
      <c r="E22" s="28">
        <v>2243</v>
      </c>
    </row>
    <row r="23" spans="1:5" ht="12.75">
      <c r="A23" s="18" t="s">
        <v>87</v>
      </c>
      <c r="B23" s="18"/>
      <c r="C23" s="23">
        <v>787</v>
      </c>
      <c r="D23" s="2"/>
      <c r="E23" s="29">
        <v>153</v>
      </c>
    </row>
    <row r="24" spans="1:5" ht="12.75">
      <c r="A24" s="18" t="s">
        <v>279</v>
      </c>
      <c r="B24" s="18"/>
      <c r="C24" s="2">
        <f>SUM(C19:C23)</f>
        <v>362</v>
      </c>
      <c r="D24" s="2"/>
      <c r="E24" s="2">
        <f>SUM(E19:E23)</f>
        <v>-1393</v>
      </c>
    </row>
    <row r="25" spans="1:5" ht="12.75">
      <c r="A25" s="18"/>
      <c r="B25" s="18"/>
      <c r="D25" s="2"/>
      <c r="E25" s="2"/>
    </row>
    <row r="26" spans="1:5" ht="12.75">
      <c r="A26" s="18" t="s">
        <v>27</v>
      </c>
      <c r="B26" s="18"/>
      <c r="C26" s="2">
        <v>-1755</v>
      </c>
      <c r="D26" s="2"/>
      <c r="E26" s="28">
        <v>-3195</v>
      </c>
    </row>
    <row r="27" spans="1:5" ht="12.75">
      <c r="A27" s="18" t="s">
        <v>90</v>
      </c>
      <c r="B27" s="18"/>
      <c r="C27" s="2">
        <v>-357</v>
      </c>
      <c r="D27" s="2"/>
      <c r="E27" s="28">
        <v>-1341</v>
      </c>
    </row>
    <row r="28" spans="1:5" ht="12.75">
      <c r="A28" s="18" t="s">
        <v>91</v>
      </c>
      <c r="B28" s="18"/>
      <c r="C28" s="23">
        <v>13060</v>
      </c>
      <c r="D28" s="2"/>
      <c r="E28" s="29">
        <v>8174</v>
      </c>
    </row>
    <row r="29" spans="1:5" ht="12.75">
      <c r="A29" s="18" t="s">
        <v>266</v>
      </c>
      <c r="B29" s="18"/>
      <c r="C29" s="2">
        <f>SUM(C24:C28)</f>
        <v>11310</v>
      </c>
      <c r="D29" s="2"/>
      <c r="E29" s="2">
        <f>SUM(E24:E28)</f>
        <v>2245</v>
      </c>
    </row>
    <row r="31" spans="1:5" ht="12.75">
      <c r="A31" s="18" t="s">
        <v>84</v>
      </c>
      <c r="B31" s="18"/>
      <c r="C31" s="2">
        <v>-766</v>
      </c>
      <c r="D31" s="2"/>
      <c r="E31" s="28">
        <v>-347</v>
      </c>
    </row>
    <row r="32" spans="1:5" ht="12.75">
      <c r="A32" s="18" t="s">
        <v>83</v>
      </c>
      <c r="B32" s="18"/>
      <c r="C32" s="2">
        <v>37</v>
      </c>
      <c r="D32" s="2"/>
      <c r="E32" s="28">
        <v>13</v>
      </c>
    </row>
    <row r="33" spans="1:5" ht="12.75">
      <c r="A33" s="18" t="s">
        <v>82</v>
      </c>
      <c r="B33" s="18"/>
      <c r="C33" s="3">
        <v>-390</v>
      </c>
      <c r="D33" s="3"/>
      <c r="E33" s="1">
        <v>-480</v>
      </c>
    </row>
    <row r="34" spans="1:5" ht="12.75">
      <c r="A34" s="18" t="s">
        <v>299</v>
      </c>
      <c r="B34" s="18"/>
      <c r="C34" s="3">
        <v>94</v>
      </c>
      <c r="D34" s="3"/>
      <c r="E34" s="1">
        <v>184</v>
      </c>
    </row>
    <row r="35" spans="1:5" ht="12.75">
      <c r="A35" s="20" t="s">
        <v>267</v>
      </c>
      <c r="B35" s="18"/>
      <c r="C35" s="64">
        <f>SUM(C29:C34)</f>
        <v>10285</v>
      </c>
      <c r="D35" s="2"/>
      <c r="E35" s="64">
        <f>SUM(E29:E34)</f>
        <v>1615</v>
      </c>
    </row>
    <row r="36" spans="1:5" ht="12.75">
      <c r="A36" s="18"/>
      <c r="B36" s="18"/>
      <c r="C36" s="18"/>
      <c r="D36" s="2"/>
      <c r="E36" s="2"/>
    </row>
    <row r="37" spans="1:5" ht="12.75">
      <c r="A37" s="20" t="s">
        <v>88</v>
      </c>
      <c r="B37" s="18"/>
      <c r="D37" s="2"/>
      <c r="E37" s="2"/>
    </row>
    <row r="38" spans="1:5" ht="12.75">
      <c r="A38" s="18" t="s">
        <v>160</v>
      </c>
      <c r="B38" s="18"/>
      <c r="C38" s="2">
        <v>-1135</v>
      </c>
      <c r="D38" s="2"/>
      <c r="E38" s="28">
        <v>-1678</v>
      </c>
    </row>
    <row r="39" spans="1:5" ht="12.75">
      <c r="A39" s="18" t="s">
        <v>166</v>
      </c>
      <c r="B39" s="18"/>
      <c r="C39" s="2">
        <v>91</v>
      </c>
      <c r="D39" s="2"/>
      <c r="E39" s="28">
        <v>537</v>
      </c>
    </row>
    <row r="40" spans="1:5" ht="12.75">
      <c r="A40" s="20" t="s">
        <v>85</v>
      </c>
      <c r="B40" s="18"/>
      <c r="C40" s="64">
        <f>SUM(C38:C39)</f>
        <v>-1044</v>
      </c>
      <c r="D40" s="2"/>
      <c r="E40" s="58">
        <f>SUM(E38:E39)</f>
        <v>-1141</v>
      </c>
    </row>
    <row r="41" spans="1:5" ht="12.75">
      <c r="A41" s="20"/>
      <c r="B41" s="18"/>
      <c r="D41" s="2"/>
      <c r="E41" s="2"/>
    </row>
    <row r="42" spans="1:5" ht="12.75">
      <c r="A42" s="20" t="s">
        <v>89</v>
      </c>
      <c r="B42" s="18"/>
      <c r="D42" s="2"/>
      <c r="E42" s="2"/>
    </row>
    <row r="43" spans="1:5" ht="12.75">
      <c r="A43" s="18" t="s">
        <v>300</v>
      </c>
      <c r="B43" s="18"/>
      <c r="C43" s="2">
        <v>-5</v>
      </c>
      <c r="D43" s="2">
        <v>9</v>
      </c>
      <c r="E43" s="2">
        <v>0</v>
      </c>
    </row>
    <row r="44" spans="1:5" ht="12.75">
      <c r="A44" s="18" t="s">
        <v>164</v>
      </c>
      <c r="B44" s="18"/>
      <c r="C44" s="2">
        <v>-3</v>
      </c>
      <c r="D44" s="2"/>
      <c r="E44" s="2">
        <v>-2</v>
      </c>
    </row>
    <row r="45" spans="1:5" ht="12.75">
      <c r="A45" s="18" t="s">
        <v>148</v>
      </c>
      <c r="B45" s="18"/>
      <c r="C45" s="2">
        <v>-968</v>
      </c>
      <c r="D45" s="2"/>
      <c r="E45" s="1">
        <v>-1131</v>
      </c>
    </row>
    <row r="46" spans="1:5" ht="12.75">
      <c r="A46" s="18" t="s">
        <v>165</v>
      </c>
      <c r="B46" s="18"/>
      <c r="C46" s="2">
        <v>-897</v>
      </c>
      <c r="D46" s="2"/>
      <c r="E46" s="1">
        <v>-299</v>
      </c>
    </row>
    <row r="47" spans="1:5" ht="12.75">
      <c r="A47" s="20" t="s">
        <v>268</v>
      </c>
      <c r="B47" s="18"/>
      <c r="C47" s="64">
        <f>SUM(C42:C46)</f>
        <v>-1873</v>
      </c>
      <c r="D47" s="2"/>
      <c r="E47" s="64">
        <f>SUM(E44:E46)</f>
        <v>-1432</v>
      </c>
    </row>
    <row r="48" spans="1:5" ht="12.75">
      <c r="A48" s="18"/>
      <c r="B48" s="18"/>
      <c r="D48" s="2"/>
      <c r="E48" s="3"/>
    </row>
    <row r="49" spans="1:6" ht="12.75">
      <c r="A49" s="18" t="s">
        <v>269</v>
      </c>
      <c r="B49" s="18"/>
      <c r="C49" s="2">
        <f>C35+C40+C47</f>
        <v>7368</v>
      </c>
      <c r="D49" s="2"/>
      <c r="E49" s="2">
        <f>E35+E40+E47</f>
        <v>-958</v>
      </c>
      <c r="F49" s="5" t="s">
        <v>14</v>
      </c>
    </row>
    <row r="50" spans="1:5" ht="12.75">
      <c r="A50" s="18" t="s">
        <v>158</v>
      </c>
      <c r="B50" s="18"/>
      <c r="C50" s="65">
        <v>-2041</v>
      </c>
      <c r="D50" s="2"/>
      <c r="E50" s="28">
        <v>5060</v>
      </c>
    </row>
    <row r="51" spans="1:5" ht="12.75">
      <c r="A51" s="20" t="s">
        <v>235</v>
      </c>
      <c r="B51" s="18"/>
      <c r="C51" s="64">
        <f>+C49+C50</f>
        <v>5327</v>
      </c>
      <c r="D51" s="2"/>
      <c r="E51" s="58">
        <f>+E49+E50</f>
        <v>4102</v>
      </c>
    </row>
    <row r="52" spans="1:5" ht="12.75">
      <c r="A52" s="18"/>
      <c r="B52" s="18"/>
      <c r="D52" s="2"/>
      <c r="E52" s="2"/>
    </row>
    <row r="53" spans="1:5" ht="12.75" hidden="1">
      <c r="A53" s="20" t="s">
        <v>22</v>
      </c>
      <c r="B53" s="18"/>
      <c r="C53" s="98"/>
      <c r="E53" s="3"/>
    </row>
    <row r="54" spans="1:5" ht="12.75" hidden="1">
      <c r="A54" s="18"/>
      <c r="B54" s="18"/>
      <c r="C54" s="98"/>
      <c r="E54" s="3"/>
    </row>
    <row r="55" spans="1:5" ht="12.75" hidden="1">
      <c r="A55" s="18" t="s">
        <v>23</v>
      </c>
      <c r="B55" s="18"/>
      <c r="C55" s="98"/>
      <c r="E55" s="1" t="s">
        <v>56</v>
      </c>
    </row>
    <row r="56" spans="1:5" ht="12.75" hidden="1">
      <c r="A56" s="18" t="s">
        <v>24</v>
      </c>
      <c r="B56" s="18"/>
      <c r="C56" s="98"/>
      <c r="E56" s="1" t="s">
        <v>56</v>
      </c>
    </row>
    <row r="57" spans="1:5" ht="13.5" hidden="1" thickBot="1">
      <c r="A57" s="18"/>
      <c r="B57" s="18"/>
      <c r="C57" s="99">
        <v>3631</v>
      </c>
      <c r="E57" s="30" t="s">
        <v>56</v>
      </c>
    </row>
    <row r="58" spans="1:5" ht="12.75" hidden="1">
      <c r="A58" s="18"/>
      <c r="B58" s="18"/>
      <c r="C58" s="98"/>
      <c r="E58" s="3"/>
    </row>
    <row r="59" spans="1:5" ht="12.75" hidden="1">
      <c r="A59" s="18"/>
      <c r="B59" s="18"/>
      <c r="C59" s="98"/>
      <c r="E59" s="3"/>
    </row>
    <row r="60" spans="1:5" ht="12.75">
      <c r="A60" s="18"/>
      <c r="B60" s="18"/>
      <c r="C60" s="98"/>
      <c r="E60" s="3"/>
    </row>
    <row r="61" spans="1:5" ht="12.75">
      <c r="A61" s="147" t="s">
        <v>276</v>
      </c>
      <c r="B61" s="147"/>
      <c r="C61" s="147"/>
      <c r="D61" s="147"/>
      <c r="E61" s="147"/>
    </row>
    <row r="62" spans="1:5" ht="12.75">
      <c r="A62" s="147"/>
      <c r="B62" s="147"/>
      <c r="C62" s="147"/>
      <c r="D62" s="147"/>
      <c r="E62" s="147"/>
    </row>
    <row r="63" spans="1:5" ht="12.75">
      <c r="A63" s="46" t="s">
        <v>156</v>
      </c>
      <c r="B63" s="88"/>
      <c r="C63" s="109">
        <v>-2180</v>
      </c>
      <c r="D63" s="88"/>
      <c r="E63" s="162">
        <v>-2388</v>
      </c>
    </row>
    <row r="64" spans="1:5" ht="12.75">
      <c r="A64" s="46" t="s">
        <v>23</v>
      </c>
      <c r="B64" s="46"/>
      <c r="C64" s="53">
        <v>7393</v>
      </c>
      <c r="D64" s="46"/>
      <c r="E64" s="162">
        <v>5939</v>
      </c>
    </row>
    <row r="65" spans="1:5" ht="12.75">
      <c r="A65" s="46" t="s">
        <v>152</v>
      </c>
      <c r="B65" s="46"/>
      <c r="C65" s="110">
        <v>239</v>
      </c>
      <c r="D65" s="56"/>
      <c r="E65" s="163">
        <v>234</v>
      </c>
    </row>
    <row r="66" spans="1:5" ht="12.75">
      <c r="A66" s="46" t="s">
        <v>111</v>
      </c>
      <c r="B66" s="46"/>
      <c r="C66" s="111">
        <v>114</v>
      </c>
      <c r="D66" s="56"/>
      <c r="E66" s="164">
        <v>551</v>
      </c>
    </row>
    <row r="67" spans="1:5" ht="12.75">
      <c r="A67" s="18"/>
      <c r="B67" s="18"/>
      <c r="C67" s="42">
        <f>SUM(C63:C66)</f>
        <v>5566</v>
      </c>
      <c r="E67" s="42">
        <f>SUM(E63:E66)</f>
        <v>4336</v>
      </c>
    </row>
    <row r="68" spans="1:5" ht="12.75">
      <c r="A68" s="46" t="s">
        <v>94</v>
      </c>
      <c r="B68" s="46"/>
      <c r="C68" s="54">
        <v>-239</v>
      </c>
      <c r="D68" s="46"/>
      <c r="E68" s="162">
        <v>-234</v>
      </c>
    </row>
    <row r="69" spans="1:5" ht="13.5" thickBot="1">
      <c r="A69" s="46"/>
      <c r="B69" s="46"/>
      <c r="C69" s="112">
        <f>+C67+C68</f>
        <v>5327</v>
      </c>
      <c r="D69" s="46"/>
      <c r="E69" s="165">
        <f>+E68+E67</f>
        <v>4102</v>
      </c>
    </row>
    <row r="70" spans="1:5" ht="13.5" thickTop="1">
      <c r="A70" s="46"/>
      <c r="B70" s="46"/>
      <c r="C70" s="55"/>
      <c r="D70" s="46"/>
      <c r="E70" s="100"/>
    </row>
    <row r="71" spans="1:5" ht="12.75">
      <c r="A71" s="18" t="s">
        <v>49</v>
      </c>
      <c r="B71" s="18"/>
      <c r="C71" s="3"/>
      <c r="E71" s="3"/>
    </row>
    <row r="72" spans="1:5" ht="12.75">
      <c r="A72" s="33"/>
      <c r="B72" s="33"/>
      <c r="C72" s="98"/>
      <c r="D72" s="33"/>
      <c r="E72" s="3"/>
    </row>
    <row r="73" spans="1:5" ht="12.75">
      <c r="A73" s="148" t="s">
        <v>217</v>
      </c>
      <c r="B73" s="148"/>
      <c r="C73" s="148"/>
      <c r="D73" s="148"/>
      <c r="E73" s="148"/>
    </row>
    <row r="74" spans="1:5" ht="12.75">
      <c r="A74" s="148"/>
      <c r="B74" s="148"/>
      <c r="C74" s="148"/>
      <c r="D74" s="148"/>
      <c r="E74" s="148"/>
    </row>
    <row r="75" spans="1:5" ht="12.75">
      <c r="A75" s="148"/>
      <c r="B75" s="148"/>
      <c r="C75" s="148"/>
      <c r="D75" s="148"/>
      <c r="E75" s="148"/>
    </row>
    <row r="76" spans="1:5" ht="12.75">
      <c r="A76" s="33"/>
      <c r="B76" s="33"/>
      <c r="C76" s="3"/>
      <c r="D76" s="33"/>
      <c r="E76" s="3"/>
    </row>
    <row r="77" spans="1:5" ht="12.75">
      <c r="A77" s="148"/>
      <c r="B77" s="148"/>
      <c r="C77" s="148"/>
      <c r="D77" s="148"/>
      <c r="E77" s="148"/>
    </row>
    <row r="78" spans="1:5" ht="12.75">
      <c r="A78" s="56"/>
      <c r="B78" s="56"/>
      <c r="C78" s="56"/>
      <c r="D78" s="56"/>
      <c r="E78" s="56"/>
    </row>
    <row r="79" spans="1:5" ht="12.75">
      <c r="A79" s="56"/>
      <c r="B79" s="56"/>
      <c r="C79" s="3"/>
      <c r="D79" s="56"/>
      <c r="E79" s="101"/>
    </row>
    <row r="80" spans="1:5" ht="12.75">
      <c r="A80" s="56"/>
      <c r="B80" s="56"/>
      <c r="C80" s="3"/>
      <c r="D80" s="56"/>
      <c r="E80" s="101"/>
    </row>
    <row r="81" spans="1:5" ht="12.75">
      <c r="A81" s="56"/>
      <c r="B81" s="56"/>
      <c r="C81" s="3"/>
      <c r="D81" s="56"/>
      <c r="E81" s="101"/>
    </row>
    <row r="82" spans="1:5" ht="12.75">
      <c r="A82" s="33"/>
      <c r="B82" s="33"/>
      <c r="C82" s="3"/>
      <c r="D82" s="33"/>
      <c r="E82" s="33"/>
    </row>
    <row r="83" spans="1:5" ht="12.75">
      <c r="A83" s="33"/>
      <c r="B83" s="33"/>
      <c r="C83" s="3"/>
      <c r="D83" s="33"/>
      <c r="E83" s="33"/>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2" ht="12.75">
      <c r="A147" s="18"/>
      <c r="B147" s="18"/>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sheetData>
  <sheetProtection/>
  <mergeCells count="3">
    <mergeCell ref="A61:E62"/>
    <mergeCell ref="A77:E77"/>
    <mergeCell ref="A73:E75"/>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0833"/>
  <sheetViews>
    <sheetView zoomScalePageLayoutView="0" workbookViewId="0" topLeftCell="A1">
      <selection activeCell="A21" sqref="A21"/>
    </sheetView>
  </sheetViews>
  <sheetFormatPr defaultColWidth="9.140625" defaultRowHeight="12.75"/>
  <cols>
    <col min="1" max="1" width="30.00390625" style="5" customWidth="1"/>
    <col min="2" max="2" width="8.28125" style="5" customWidth="1"/>
    <col min="3" max="3" width="10.8515625" style="96" customWidth="1"/>
    <col min="4" max="4" width="0.9921875" style="96" customWidth="1"/>
    <col min="5" max="5" width="12.57421875" style="96" customWidth="1"/>
    <col min="6" max="6" width="1.1484375" style="96" customWidth="1"/>
    <col min="7" max="7" width="15.8515625" style="96" customWidth="1"/>
    <col min="8" max="8" width="1.28515625" style="96" customWidth="1"/>
    <col min="9" max="9" width="13.28125" style="96" customWidth="1"/>
    <col min="10" max="10" width="12.00390625" style="96"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74</v>
      </c>
      <c r="B6" s="7"/>
      <c r="C6" s="2"/>
      <c r="D6" s="2"/>
      <c r="E6" s="2"/>
      <c r="F6" s="2"/>
      <c r="G6" s="2"/>
      <c r="H6" s="2"/>
      <c r="I6" s="2"/>
      <c r="J6" s="2"/>
    </row>
    <row r="7" spans="1:10" ht="12.75">
      <c r="A7" s="8" t="s">
        <v>75</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15</v>
      </c>
      <c r="B10" s="9"/>
      <c r="C10" s="2"/>
      <c r="D10" s="2"/>
      <c r="E10" s="2"/>
      <c r="F10" s="2"/>
      <c r="G10" s="2"/>
      <c r="H10" s="2"/>
      <c r="I10" s="2"/>
      <c r="J10" s="2"/>
    </row>
    <row r="11" spans="1:10" ht="12.75">
      <c r="A11" s="9" t="s">
        <v>293</v>
      </c>
      <c r="B11" s="9"/>
      <c r="C11" s="2"/>
      <c r="D11" s="2"/>
      <c r="E11" s="2"/>
      <c r="F11" s="2"/>
      <c r="G11" s="2"/>
      <c r="H11" s="2"/>
      <c r="I11" s="2"/>
      <c r="J11" s="2"/>
    </row>
    <row r="12" spans="1:10" ht="12.75">
      <c r="A12" s="9" t="s">
        <v>37</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16" t="s">
        <v>202</v>
      </c>
      <c r="D15" s="116"/>
      <c r="E15" s="3"/>
      <c r="F15" s="3"/>
      <c r="G15" s="3"/>
      <c r="H15" s="3"/>
      <c r="I15" s="2"/>
      <c r="J15" s="2"/>
    </row>
    <row r="16" spans="3:10" ht="15">
      <c r="C16" s="131" t="s">
        <v>203</v>
      </c>
      <c r="D16" s="76"/>
      <c r="E16" s="130" t="s">
        <v>201</v>
      </c>
      <c r="F16" s="3"/>
      <c r="G16" s="130" t="s">
        <v>200</v>
      </c>
      <c r="H16" s="115"/>
      <c r="I16" s="1"/>
      <c r="J16" s="2"/>
    </row>
    <row r="17" spans="3:10" ht="12.75">
      <c r="C17" s="28" t="s">
        <v>50</v>
      </c>
      <c r="D17" s="28"/>
      <c r="E17" s="28" t="s">
        <v>50</v>
      </c>
      <c r="F17" s="28"/>
      <c r="G17" s="28"/>
      <c r="H17" s="28"/>
      <c r="I17" s="28" t="s">
        <v>36</v>
      </c>
      <c r="J17" s="2"/>
    </row>
    <row r="18" spans="2:10" ht="12.75">
      <c r="B18" s="6"/>
      <c r="C18" s="29" t="s">
        <v>48</v>
      </c>
      <c r="D18" s="29"/>
      <c r="E18" s="29" t="s">
        <v>8</v>
      </c>
      <c r="F18" s="28"/>
      <c r="G18" s="29" t="s">
        <v>16</v>
      </c>
      <c r="H18" s="29"/>
      <c r="I18" s="29" t="s">
        <v>116</v>
      </c>
      <c r="J18" s="2"/>
    </row>
    <row r="19" spans="3:10" ht="12.75">
      <c r="C19" s="28" t="s">
        <v>30</v>
      </c>
      <c r="D19" s="28"/>
      <c r="E19" s="28" t="s">
        <v>30</v>
      </c>
      <c r="F19" s="28"/>
      <c r="G19" s="28" t="s">
        <v>30</v>
      </c>
      <c r="H19" s="28"/>
      <c r="I19" s="28" t="s">
        <v>30</v>
      </c>
      <c r="J19" s="2"/>
    </row>
    <row r="20" spans="3:10" ht="12.75">
      <c r="C20" s="28"/>
      <c r="D20" s="28"/>
      <c r="E20" s="28"/>
      <c r="F20" s="28"/>
      <c r="G20" s="28"/>
      <c r="H20" s="28"/>
      <c r="I20" s="28"/>
      <c r="J20" s="2"/>
    </row>
    <row r="21" spans="1:10" ht="12.75">
      <c r="A21" s="9" t="s">
        <v>218</v>
      </c>
      <c r="B21" s="59"/>
      <c r="C21" s="2">
        <v>40500</v>
      </c>
      <c r="D21" s="2"/>
      <c r="E21" s="2">
        <v>3844</v>
      </c>
      <c r="F21" s="2"/>
      <c r="G21" s="2">
        <v>21949</v>
      </c>
      <c r="H21" s="2"/>
      <c r="I21" s="2">
        <f>SUM(C21:G21)</f>
        <v>66293</v>
      </c>
      <c r="J21" s="2"/>
    </row>
    <row r="22" spans="1:10" ht="13.5" customHeight="1">
      <c r="A22" s="9"/>
      <c r="B22" s="59"/>
      <c r="C22" s="2"/>
      <c r="D22" s="2"/>
      <c r="E22" s="2"/>
      <c r="F22" s="2"/>
      <c r="G22" s="2"/>
      <c r="H22" s="2"/>
      <c r="I22" s="2"/>
      <c r="J22" s="2"/>
    </row>
    <row r="23" spans="1:10" ht="12.75">
      <c r="A23" s="5" t="s">
        <v>219</v>
      </c>
      <c r="C23" s="3">
        <v>0</v>
      </c>
      <c r="D23" s="3"/>
      <c r="E23" s="3">
        <v>0</v>
      </c>
      <c r="F23" s="3"/>
      <c r="G23" s="3">
        <f>+SCI!F45</f>
        <v>-2573</v>
      </c>
      <c r="H23" s="3"/>
      <c r="I23" s="3">
        <f>SUM(C23:G23)</f>
        <v>-2573</v>
      </c>
      <c r="J23" s="2"/>
    </row>
    <row r="24" spans="3:10" ht="12.75">
      <c r="C24" s="3"/>
      <c r="D24" s="3"/>
      <c r="E24" s="3"/>
      <c r="F24" s="3"/>
      <c r="G24" s="3"/>
      <c r="H24" s="3"/>
      <c r="I24" s="3"/>
      <c r="J24" s="2"/>
    </row>
    <row r="25" spans="1:10" ht="12.75">
      <c r="A25" s="9" t="s">
        <v>296</v>
      </c>
      <c r="C25" s="64">
        <f>+C21+C23</f>
        <v>40500</v>
      </c>
      <c r="D25" s="3"/>
      <c r="E25" s="64">
        <f>+E21+E23</f>
        <v>3844</v>
      </c>
      <c r="F25" s="3"/>
      <c r="G25" s="64">
        <f>+G21+G23</f>
        <v>19376</v>
      </c>
      <c r="H25" s="3"/>
      <c r="I25" s="64">
        <f>+C25+E25+G25</f>
        <v>63720</v>
      </c>
      <c r="J25" s="2"/>
    </row>
    <row r="26" spans="3:10" ht="12.75">
      <c r="C26" s="3"/>
      <c r="D26" s="3"/>
      <c r="E26" s="3"/>
      <c r="F26" s="3"/>
      <c r="G26" s="3"/>
      <c r="H26" s="3"/>
      <c r="I26" s="3"/>
      <c r="J26" s="2"/>
    </row>
    <row r="27" spans="3:10" ht="12.75">
      <c r="C27" s="2"/>
      <c r="D27" s="2"/>
      <c r="E27" s="2"/>
      <c r="F27" s="2"/>
      <c r="G27" s="2"/>
      <c r="H27" s="2"/>
      <c r="I27" s="2"/>
      <c r="J27" s="2"/>
    </row>
    <row r="28" spans="1:10" ht="12.75">
      <c r="A28" s="59"/>
      <c r="B28" s="59"/>
      <c r="C28" s="2"/>
      <c r="D28" s="2"/>
      <c r="E28" s="2"/>
      <c r="F28" s="2"/>
      <c r="G28" s="2"/>
      <c r="H28" s="2"/>
      <c r="I28" s="2"/>
      <c r="J28" s="2"/>
    </row>
    <row r="29" spans="2:10" ht="12.75">
      <c r="B29" s="20"/>
      <c r="C29" s="65"/>
      <c r="D29" s="65"/>
      <c r="E29" s="28"/>
      <c r="F29" s="28"/>
      <c r="G29" s="28"/>
      <c r="H29" s="28"/>
      <c r="I29" s="65"/>
      <c r="J29" s="2"/>
    </row>
    <row r="30" spans="1:10" ht="12.75">
      <c r="A30" s="20" t="s">
        <v>172</v>
      </c>
      <c r="B30" s="20"/>
      <c r="C30" s="65">
        <v>40500</v>
      </c>
      <c r="D30" s="65"/>
      <c r="E30" s="28">
        <v>3844</v>
      </c>
      <c r="F30" s="28"/>
      <c r="G30" s="28">
        <v>23468</v>
      </c>
      <c r="H30" s="28"/>
      <c r="I30" s="65">
        <v>67812</v>
      </c>
      <c r="J30" s="2"/>
    </row>
    <row r="31" spans="1:10" ht="12.75">
      <c r="A31" s="9"/>
      <c r="B31" s="9"/>
      <c r="C31" s="65"/>
      <c r="D31" s="65"/>
      <c r="E31" s="28"/>
      <c r="F31" s="28"/>
      <c r="G31" s="28"/>
      <c r="H31" s="28"/>
      <c r="I31" s="65"/>
      <c r="J31" s="2"/>
    </row>
    <row r="32" spans="1:10" ht="12.75">
      <c r="A32" s="18" t="s">
        <v>173</v>
      </c>
      <c r="B32" s="18"/>
      <c r="C32" s="28">
        <v>0</v>
      </c>
      <c r="D32" s="28"/>
      <c r="E32" s="28">
        <v>0</v>
      </c>
      <c r="F32" s="28"/>
      <c r="G32" s="28">
        <v>7</v>
      </c>
      <c r="H32" s="28"/>
      <c r="I32" s="28">
        <f>SUM(C32:G32)</f>
        <v>7</v>
      </c>
      <c r="J32" s="2"/>
    </row>
    <row r="33" spans="1:10" ht="13.5" thickBot="1">
      <c r="A33" s="18"/>
      <c r="B33" s="18"/>
      <c r="C33" s="135"/>
      <c r="D33" s="28"/>
      <c r="E33" s="135"/>
      <c r="F33" s="28"/>
      <c r="G33" s="135"/>
      <c r="H33" s="28"/>
      <c r="I33" s="135"/>
      <c r="J33" s="2"/>
    </row>
    <row r="34" spans="1:10" ht="12.75">
      <c r="A34" s="9" t="s">
        <v>220</v>
      </c>
      <c r="B34" s="10"/>
      <c r="C34" s="3">
        <f>+C30+C32</f>
        <v>40500</v>
      </c>
      <c r="D34" s="3"/>
      <c r="E34" s="3">
        <f>+E30+E32</f>
        <v>3844</v>
      </c>
      <c r="F34" s="3"/>
      <c r="G34" s="3">
        <f>+G30+G32</f>
        <v>23475</v>
      </c>
      <c r="H34" s="3"/>
      <c r="I34" s="3">
        <f>+I30+I32</f>
        <v>67819</v>
      </c>
      <c r="J34" s="2"/>
    </row>
    <row r="35" spans="1:10" ht="12.75">
      <c r="A35" s="9"/>
      <c r="B35" s="10"/>
      <c r="C35" s="3"/>
      <c r="D35" s="3"/>
      <c r="E35" s="3"/>
      <c r="F35" s="3"/>
      <c r="G35" s="3"/>
      <c r="H35" s="3"/>
      <c r="I35" s="3"/>
      <c r="J35" s="2"/>
    </row>
    <row r="36" spans="1:10" ht="12.75">
      <c r="A36" s="5" t="s">
        <v>219</v>
      </c>
      <c r="B36" s="10"/>
      <c r="C36" s="3">
        <v>0</v>
      </c>
      <c r="D36" s="3"/>
      <c r="E36" s="3">
        <v>0</v>
      </c>
      <c r="F36" s="3"/>
      <c r="G36" s="3">
        <f>SCI!H45</f>
        <v>-3062</v>
      </c>
      <c r="H36" s="3"/>
      <c r="I36" s="28">
        <f>SUM(C36:G36)</f>
        <v>-3062</v>
      </c>
      <c r="J36" s="2"/>
    </row>
    <row r="37" spans="1:10" ht="12.75">
      <c r="A37" s="9"/>
      <c r="B37" s="10"/>
      <c r="C37" s="3"/>
      <c r="D37" s="3"/>
      <c r="E37" s="3"/>
      <c r="F37" s="3"/>
      <c r="G37" s="3"/>
      <c r="H37" s="3"/>
      <c r="I37" s="3"/>
      <c r="J37" s="2"/>
    </row>
    <row r="38" spans="1:10" ht="12.75">
      <c r="A38" s="9" t="s">
        <v>297</v>
      </c>
      <c r="C38" s="64">
        <f>SUM(C34:C37)</f>
        <v>40500</v>
      </c>
      <c r="D38" s="2"/>
      <c r="E38" s="64">
        <f>SUM(E34:E37)</f>
        <v>3844</v>
      </c>
      <c r="F38" s="2"/>
      <c r="G38" s="64">
        <f>SUM(G34:G37)</f>
        <v>20413</v>
      </c>
      <c r="H38" s="3"/>
      <c r="I38" s="64">
        <f>SUM(I34:I37)</f>
        <v>64757</v>
      </c>
      <c r="J38" s="2"/>
    </row>
    <row r="39" spans="3:10" ht="12.75">
      <c r="C39" s="2"/>
      <c r="D39" s="2"/>
      <c r="E39" s="2"/>
      <c r="F39" s="2"/>
      <c r="G39" s="3"/>
      <c r="H39" s="3"/>
      <c r="I39" s="2"/>
      <c r="J39" s="2"/>
    </row>
    <row r="40" spans="1:10" ht="12.75">
      <c r="A40" s="18" t="s">
        <v>49</v>
      </c>
      <c r="B40" s="18"/>
      <c r="C40" s="2"/>
      <c r="D40" s="2"/>
      <c r="E40" s="2"/>
      <c r="F40" s="2"/>
      <c r="G40" s="2"/>
      <c r="H40" s="2"/>
      <c r="I40" s="2"/>
      <c r="J40" s="2"/>
    </row>
    <row r="41" spans="1:10" ht="15.75" customHeight="1">
      <c r="A41" s="24"/>
      <c r="B41" s="24"/>
      <c r="C41" s="102"/>
      <c r="D41" s="102"/>
      <c r="E41" s="102"/>
      <c r="F41" s="102"/>
      <c r="G41" s="102"/>
      <c r="H41" s="102"/>
      <c r="I41" s="102"/>
      <c r="J41" s="102"/>
    </row>
    <row r="42" spans="1:10" ht="12.75">
      <c r="A42" s="149" t="s">
        <v>221</v>
      </c>
      <c r="B42" s="149"/>
      <c r="C42" s="149"/>
      <c r="D42" s="149"/>
      <c r="E42" s="149"/>
      <c r="F42" s="149"/>
      <c r="G42" s="149"/>
      <c r="H42" s="149"/>
      <c r="I42" s="149"/>
      <c r="J42" s="149"/>
    </row>
    <row r="43" spans="1:10" ht="12.75">
      <c r="A43" s="149"/>
      <c r="B43" s="149"/>
      <c r="C43" s="149"/>
      <c r="D43" s="149"/>
      <c r="E43" s="149"/>
      <c r="F43" s="149"/>
      <c r="G43" s="149"/>
      <c r="H43" s="149"/>
      <c r="I43" s="149"/>
      <c r="J43" s="149"/>
    </row>
    <row r="44" spans="1:10" ht="12.75">
      <c r="A44" s="149"/>
      <c r="B44" s="149"/>
      <c r="C44" s="149"/>
      <c r="D44" s="149"/>
      <c r="E44" s="149"/>
      <c r="F44" s="149"/>
      <c r="G44" s="149"/>
      <c r="H44" s="149"/>
      <c r="I44" s="149"/>
      <c r="J44" s="149"/>
    </row>
    <row r="45" spans="3:10" ht="12.75">
      <c r="C45" s="2"/>
      <c r="D45" s="2"/>
      <c r="E45" s="2"/>
      <c r="F45" s="2"/>
      <c r="G45" s="2"/>
      <c r="H45" s="2"/>
      <c r="I45" s="2"/>
      <c r="J45" s="2"/>
    </row>
    <row r="46" spans="1:10" ht="12.75">
      <c r="A46" s="18"/>
      <c r="B46" s="18"/>
      <c r="C46" s="2"/>
      <c r="D46" s="2"/>
      <c r="E46" s="2"/>
      <c r="F46" s="2"/>
      <c r="G46" s="2"/>
      <c r="H46" s="2"/>
      <c r="I46" s="2"/>
      <c r="J46" s="2"/>
    </row>
    <row r="47" spans="1:10" ht="12.75">
      <c r="A47" s="18"/>
      <c r="B47" s="18"/>
      <c r="C47" s="2"/>
      <c r="D47" s="2"/>
      <c r="E47" s="2"/>
      <c r="F47" s="2"/>
      <c r="G47" s="2"/>
      <c r="H47" s="2"/>
      <c r="I47" s="2"/>
      <c r="J47" s="2"/>
    </row>
    <row r="48" spans="3:10" ht="12.75">
      <c r="C48" s="2"/>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t="s">
        <v>96</v>
      </c>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row r="55" spans="3:10" ht="12.75">
      <c r="C55" s="2"/>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3:10" ht="12.75">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1:10" ht="12.75">
      <c r="A97" s="5" t="s">
        <v>14</v>
      </c>
      <c r="C97" s="2"/>
      <c r="D97" s="2"/>
      <c r="E97" s="2"/>
      <c r="F97" s="2"/>
      <c r="G97" s="2"/>
      <c r="H97" s="2"/>
      <c r="I97" s="2"/>
      <c r="J97" s="2"/>
    </row>
    <row r="98" spans="3:10" ht="12.75">
      <c r="C98" s="2"/>
      <c r="D98" s="2"/>
      <c r="E98" s="2"/>
      <c r="F98" s="2"/>
      <c r="G98" s="2"/>
      <c r="H98" s="2"/>
      <c r="I98" s="2"/>
      <c r="J98" s="2"/>
    </row>
    <row r="99" spans="3:10" ht="12.75">
      <c r="C99" s="2"/>
      <c r="D99" s="2"/>
      <c r="E99" s="2"/>
      <c r="F99" s="2"/>
      <c r="G99" s="2"/>
      <c r="H99" s="2"/>
      <c r="I99" s="2"/>
      <c r="J99" s="2"/>
    </row>
    <row r="100" spans="3:10" ht="12.75">
      <c r="C100" s="2"/>
      <c r="D100" s="2"/>
      <c r="E100" s="2"/>
      <c r="F100" s="2"/>
      <c r="G100" s="2"/>
      <c r="H100" s="2"/>
      <c r="I100" s="2"/>
      <c r="J100" s="2"/>
    </row>
    <row r="101" spans="3:10" ht="12.75">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row r="10831" spans="3:10" ht="12.75">
      <c r="C10831" s="2"/>
      <c r="D10831" s="2"/>
      <c r="E10831" s="2"/>
      <c r="F10831" s="2"/>
      <c r="G10831" s="2"/>
      <c r="H10831" s="2"/>
      <c r="I10831" s="2"/>
      <c r="J10831" s="2"/>
    </row>
    <row r="10832" spans="3:10" ht="12.75">
      <c r="C10832" s="2"/>
      <c r="D10832" s="2"/>
      <c r="E10832" s="2"/>
      <c r="F10832" s="2"/>
      <c r="G10832" s="2"/>
      <c r="H10832" s="2"/>
      <c r="I10832" s="2"/>
      <c r="J10832" s="2"/>
    </row>
    <row r="10833" spans="3:10" ht="12.75">
      <c r="C10833" s="2"/>
      <c r="D10833" s="2"/>
      <c r="E10833" s="2"/>
      <c r="F10833" s="2"/>
      <c r="G10833" s="2"/>
      <c r="H10833" s="2"/>
      <c r="I10833" s="2"/>
      <c r="J10833" s="2"/>
    </row>
  </sheetData>
  <sheetProtection/>
  <mergeCells count="1">
    <mergeCell ref="A42:J44"/>
  </mergeCells>
  <printOptions horizontalCentered="1"/>
  <pageMargins left="1" right="1" top="0.5" bottom="0.5" header="0.5" footer="0.5"/>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6:Q417"/>
  <sheetViews>
    <sheetView zoomScalePageLayoutView="0" workbookViewId="0" topLeftCell="A1">
      <selection activeCell="C8" sqref="C8"/>
    </sheetView>
  </sheetViews>
  <sheetFormatPr defaultColWidth="9.140625" defaultRowHeight="12.75"/>
  <cols>
    <col min="1" max="1" width="4.57421875" style="31" customWidth="1"/>
    <col min="2" max="2" width="14.28125" style="18" customWidth="1"/>
    <col min="3" max="3" width="14.8515625" style="18" customWidth="1"/>
    <col min="4" max="4" width="12.140625" style="18" customWidth="1"/>
    <col min="5" max="5" width="11.8515625" style="18" customWidth="1"/>
    <col min="6" max="6" width="15.421875" style="18" customWidth="1"/>
    <col min="7" max="7" width="14.421875" style="18" customWidth="1"/>
    <col min="8" max="8" width="14.00390625" style="18" customWidth="1"/>
    <col min="9" max="9" width="15.140625" style="18" customWidth="1"/>
    <col min="10" max="10" width="9.28125" style="18" bestFit="1" customWidth="1"/>
    <col min="11" max="16384" width="9.140625" style="18" customWidth="1"/>
  </cols>
  <sheetData>
    <row r="6" ht="12.75">
      <c r="A6" s="38" t="s">
        <v>74</v>
      </c>
    </row>
    <row r="7" ht="12.75">
      <c r="A7" s="39" t="s">
        <v>75</v>
      </c>
    </row>
    <row r="8" ht="12.75">
      <c r="A8" s="40"/>
    </row>
    <row r="9" ht="12.75">
      <c r="A9" s="31" t="s">
        <v>329</v>
      </c>
    </row>
    <row r="10" ht="9.75" customHeight="1"/>
    <row r="11" ht="12.75">
      <c r="A11" s="31" t="s">
        <v>159</v>
      </c>
    </row>
    <row r="12" spans="1:2" ht="12.75">
      <c r="A12" s="41" t="s">
        <v>57</v>
      </c>
      <c r="B12" s="20" t="s">
        <v>174</v>
      </c>
    </row>
    <row r="13" ht="12.75">
      <c r="B13" s="18" t="s">
        <v>102</v>
      </c>
    </row>
    <row r="14" spans="2:9" ht="12.75">
      <c r="B14" s="152" t="s">
        <v>175</v>
      </c>
      <c r="C14" s="152"/>
      <c r="D14" s="152"/>
      <c r="E14" s="152"/>
      <c r="F14" s="152"/>
      <c r="G14" s="152"/>
      <c r="H14" s="152"/>
      <c r="I14" s="152"/>
    </row>
    <row r="15" spans="2:9" ht="12.75">
      <c r="B15" s="152"/>
      <c r="C15" s="152"/>
      <c r="D15" s="152"/>
      <c r="E15" s="152"/>
      <c r="F15" s="152"/>
      <c r="G15" s="152"/>
      <c r="H15" s="152"/>
      <c r="I15" s="152"/>
    </row>
    <row r="16" spans="2:9" ht="12.75">
      <c r="B16" s="152"/>
      <c r="C16" s="152"/>
      <c r="D16" s="152"/>
      <c r="E16" s="152"/>
      <c r="F16" s="152"/>
      <c r="G16" s="152"/>
      <c r="H16" s="152"/>
      <c r="I16" s="152"/>
    </row>
    <row r="17" spans="2:9" ht="12.75">
      <c r="B17" s="152"/>
      <c r="C17" s="152"/>
      <c r="D17" s="152"/>
      <c r="E17" s="152"/>
      <c r="F17" s="152"/>
      <c r="G17" s="152"/>
      <c r="H17" s="152"/>
      <c r="I17" s="152"/>
    </row>
    <row r="18" spans="2:9" ht="12.75">
      <c r="B18" s="152" t="s">
        <v>222</v>
      </c>
      <c r="C18" s="152"/>
      <c r="D18" s="152"/>
      <c r="E18" s="152"/>
      <c r="F18" s="152"/>
      <c r="G18" s="152"/>
      <c r="H18" s="152"/>
      <c r="I18" s="152"/>
    </row>
    <row r="19" spans="2:9" ht="12.75">
      <c r="B19" s="152"/>
      <c r="C19" s="152"/>
      <c r="D19" s="152"/>
      <c r="E19" s="152"/>
      <c r="F19" s="152"/>
      <c r="G19" s="152"/>
      <c r="H19" s="152"/>
      <c r="I19" s="152"/>
    </row>
    <row r="20" spans="2:9" ht="12.75">
      <c r="B20" s="152"/>
      <c r="C20" s="152"/>
      <c r="D20" s="152"/>
      <c r="E20" s="152"/>
      <c r="F20" s="152"/>
      <c r="G20" s="152"/>
      <c r="H20" s="152"/>
      <c r="I20" s="152"/>
    </row>
    <row r="21" spans="2:9" ht="12.75">
      <c r="B21" s="152"/>
      <c r="C21" s="152"/>
      <c r="D21" s="152"/>
      <c r="E21" s="152"/>
      <c r="F21" s="152"/>
      <c r="G21" s="152"/>
      <c r="H21" s="152"/>
      <c r="I21" s="152"/>
    </row>
    <row r="22" spans="2:9" ht="12.75">
      <c r="B22" s="152"/>
      <c r="C22" s="152"/>
      <c r="D22" s="152"/>
      <c r="E22" s="152"/>
      <c r="F22" s="152"/>
      <c r="G22" s="152"/>
      <c r="H22" s="152"/>
      <c r="I22" s="152"/>
    </row>
    <row r="23" spans="2:9" ht="12.75">
      <c r="B23" s="152"/>
      <c r="C23" s="152"/>
      <c r="D23" s="152"/>
      <c r="E23" s="152"/>
      <c r="F23" s="152"/>
      <c r="G23" s="152"/>
      <c r="H23" s="152"/>
      <c r="I23" s="152"/>
    </row>
    <row r="24" spans="2:9" ht="12.75">
      <c r="B24" s="49"/>
      <c r="C24" s="49"/>
      <c r="D24" s="49"/>
      <c r="E24" s="49"/>
      <c r="F24" s="49"/>
      <c r="G24" s="49"/>
      <c r="H24" s="49"/>
      <c r="I24" s="49"/>
    </row>
    <row r="25" spans="1:9" ht="12.75" customHeight="1">
      <c r="A25" s="31" t="s">
        <v>122</v>
      </c>
      <c r="B25" s="156" t="s">
        <v>176</v>
      </c>
      <c r="C25" s="156"/>
      <c r="D25" s="156"/>
      <c r="E25" s="49"/>
      <c r="F25" s="49"/>
      <c r="G25" s="49"/>
      <c r="H25" s="49"/>
      <c r="I25" s="49"/>
    </row>
    <row r="26" spans="2:9" ht="12.75">
      <c r="B26" s="49"/>
      <c r="C26" s="49"/>
      <c r="D26" s="49"/>
      <c r="E26" s="49"/>
      <c r="F26" s="49"/>
      <c r="G26" s="49"/>
      <c r="H26" s="49"/>
      <c r="I26" s="49"/>
    </row>
    <row r="27" spans="2:9" ht="12.75">
      <c r="B27" s="152" t="s">
        <v>223</v>
      </c>
      <c r="C27" s="152"/>
      <c r="D27" s="152"/>
      <c r="E27" s="152"/>
      <c r="F27" s="152"/>
      <c r="G27" s="152"/>
      <c r="H27" s="152"/>
      <c r="I27" s="152"/>
    </row>
    <row r="28" spans="2:9" ht="12.75">
      <c r="B28" s="152"/>
      <c r="C28" s="152"/>
      <c r="D28" s="152"/>
      <c r="E28" s="152"/>
      <c r="F28" s="152"/>
      <c r="G28" s="152"/>
      <c r="H28" s="152"/>
      <c r="I28" s="152"/>
    </row>
    <row r="29" spans="2:9" ht="12.75">
      <c r="B29" s="152"/>
      <c r="C29" s="152"/>
      <c r="D29" s="152"/>
      <c r="E29" s="152"/>
      <c r="F29" s="152"/>
      <c r="G29" s="152"/>
      <c r="H29" s="152"/>
      <c r="I29" s="152"/>
    </row>
    <row r="31" spans="1:9" ht="12.75">
      <c r="A31" s="114"/>
      <c r="B31" s="155" t="s">
        <v>177</v>
      </c>
      <c r="C31" s="155"/>
      <c r="D31" s="155"/>
      <c r="E31" s="155"/>
      <c r="F31" s="155"/>
      <c r="G31" s="155"/>
      <c r="H31" s="155"/>
      <c r="I31" s="155"/>
    </row>
    <row r="32" spans="2:9" ht="12.75">
      <c r="B32" s="105"/>
      <c r="C32" s="105"/>
      <c r="D32" s="105"/>
      <c r="E32" s="105"/>
      <c r="F32" s="105"/>
      <c r="G32" s="105"/>
      <c r="H32" s="105"/>
      <c r="I32" s="105"/>
    </row>
    <row r="33" spans="2:9" ht="12.75">
      <c r="B33" s="158" t="s">
        <v>257</v>
      </c>
      <c r="C33" s="158"/>
      <c r="D33" s="158"/>
      <c r="E33" s="158"/>
      <c r="F33" s="158"/>
      <c r="G33" s="158"/>
      <c r="H33" s="158"/>
      <c r="I33" s="158"/>
    </row>
    <row r="34" spans="2:9" ht="12.75">
      <c r="B34" s="158"/>
      <c r="C34" s="158"/>
      <c r="D34" s="158"/>
      <c r="E34" s="158"/>
      <c r="F34" s="158"/>
      <c r="G34" s="158"/>
      <c r="H34" s="158"/>
      <c r="I34" s="158"/>
    </row>
    <row r="35" spans="1:9" ht="12.75">
      <c r="A35" s="137"/>
      <c r="B35" s="118"/>
      <c r="C35" s="118"/>
      <c r="D35" s="118"/>
      <c r="E35" s="118"/>
      <c r="F35" s="118"/>
      <c r="G35" s="118"/>
      <c r="H35" s="118"/>
      <c r="I35" s="118"/>
    </row>
    <row r="36" spans="2:9" ht="12.75">
      <c r="B36" s="120" t="s">
        <v>178</v>
      </c>
      <c r="C36" s="118"/>
      <c r="D36" s="118"/>
      <c r="E36" s="118"/>
      <c r="F36" s="118"/>
      <c r="G36" s="118"/>
      <c r="H36" s="118"/>
      <c r="I36" s="118"/>
    </row>
    <row r="37" spans="2:9" ht="12.75">
      <c r="B37" s="120"/>
      <c r="C37" s="118"/>
      <c r="D37" s="118"/>
      <c r="E37" s="118"/>
      <c r="F37" s="118"/>
      <c r="G37" s="118"/>
      <c r="H37" s="118"/>
      <c r="I37" s="118"/>
    </row>
    <row r="38" spans="2:9" ht="12.75">
      <c r="B38" s="118" t="s">
        <v>236</v>
      </c>
      <c r="C38" s="118"/>
      <c r="D38" s="157" t="s">
        <v>237</v>
      </c>
      <c r="E38" s="157"/>
      <c r="F38" s="157"/>
      <c r="G38" s="157"/>
      <c r="H38" s="157"/>
      <c r="I38" s="157"/>
    </row>
    <row r="39" spans="1:9" s="136" customFormat="1" ht="12.75">
      <c r="A39" s="31"/>
      <c r="B39" s="18" t="s">
        <v>238</v>
      </c>
      <c r="C39" s="18"/>
      <c r="D39" s="18" t="s">
        <v>239</v>
      </c>
      <c r="E39" s="18"/>
      <c r="F39" s="118"/>
      <c r="G39" s="118"/>
      <c r="H39" s="118"/>
      <c r="I39" s="118"/>
    </row>
    <row r="40" spans="2:9" ht="12.75">
      <c r="B40" s="120" t="s">
        <v>241</v>
      </c>
      <c r="C40" s="118"/>
      <c r="D40" s="120" t="s">
        <v>277</v>
      </c>
      <c r="E40" s="118"/>
      <c r="F40" s="118"/>
      <c r="G40" s="118"/>
      <c r="H40" s="118"/>
      <c r="I40" s="118"/>
    </row>
    <row r="41" spans="3:9" ht="12.75">
      <c r="C41" s="118"/>
      <c r="D41" s="120" t="s">
        <v>278</v>
      </c>
      <c r="E41" s="118"/>
      <c r="F41" s="118"/>
      <c r="G41" s="118"/>
      <c r="H41" s="118"/>
      <c r="I41" s="118"/>
    </row>
    <row r="42" spans="2:9" ht="12.75">
      <c r="B42" s="18" t="s">
        <v>229</v>
      </c>
      <c r="C42" s="118"/>
      <c r="D42" s="120" t="s">
        <v>242</v>
      </c>
      <c r="E42" s="118"/>
      <c r="F42" s="118"/>
      <c r="G42" s="118"/>
      <c r="H42" s="118"/>
      <c r="I42" s="118"/>
    </row>
    <row r="43" spans="3:9" ht="12.75">
      <c r="C43" s="118"/>
      <c r="D43" s="21" t="s">
        <v>280</v>
      </c>
      <c r="E43" s="118"/>
      <c r="F43" s="118"/>
      <c r="G43" s="118"/>
      <c r="H43" s="118"/>
      <c r="I43" s="118"/>
    </row>
    <row r="44" spans="3:9" ht="12.75">
      <c r="C44" s="118"/>
      <c r="D44" s="21" t="s">
        <v>243</v>
      </c>
      <c r="E44" s="118"/>
      <c r="F44" s="118"/>
      <c r="G44" s="118"/>
      <c r="H44" s="118"/>
      <c r="I44" s="118"/>
    </row>
    <row r="45" spans="2:9" ht="12.75">
      <c r="B45" s="18" t="s">
        <v>232</v>
      </c>
      <c r="D45" s="18" t="s">
        <v>244</v>
      </c>
      <c r="F45" s="118"/>
      <c r="G45" s="118"/>
      <c r="H45" s="118"/>
      <c r="I45" s="118"/>
    </row>
    <row r="46" spans="3:9" ht="12.75">
      <c r="C46" s="118"/>
      <c r="D46" s="21" t="s">
        <v>245</v>
      </c>
      <c r="E46" s="118"/>
      <c r="F46" s="118"/>
      <c r="G46" s="118"/>
      <c r="H46" s="118"/>
      <c r="I46" s="118"/>
    </row>
    <row r="47" spans="2:9" ht="12.75">
      <c r="B47" s="120" t="s">
        <v>227</v>
      </c>
      <c r="C47" s="118"/>
      <c r="D47" s="120" t="s">
        <v>228</v>
      </c>
      <c r="E47" s="118"/>
      <c r="F47" s="118"/>
      <c r="G47" s="118"/>
      <c r="H47" s="118"/>
      <c r="I47" s="118"/>
    </row>
    <row r="48" spans="2:9" ht="12.75">
      <c r="B48" s="120" t="s">
        <v>230</v>
      </c>
      <c r="C48" s="118"/>
      <c r="D48" s="120" t="s">
        <v>179</v>
      </c>
      <c r="E48" s="118"/>
      <c r="F48" s="118"/>
      <c r="G48" s="118"/>
      <c r="H48" s="118"/>
      <c r="I48" s="118"/>
    </row>
    <row r="49" spans="2:9" ht="12.75">
      <c r="B49" s="18" t="s">
        <v>264</v>
      </c>
      <c r="C49" s="118"/>
      <c r="D49" s="18" t="s">
        <v>246</v>
      </c>
      <c r="E49" s="118"/>
      <c r="F49" s="118"/>
      <c r="G49" s="118"/>
      <c r="H49" s="118"/>
      <c r="I49" s="118"/>
    </row>
    <row r="50" spans="2:9" ht="12.75">
      <c r="B50" s="18" t="s">
        <v>247</v>
      </c>
      <c r="C50" s="118"/>
      <c r="D50" s="18" t="s">
        <v>281</v>
      </c>
      <c r="E50" s="118"/>
      <c r="F50" s="118"/>
      <c r="G50" s="118"/>
      <c r="H50" s="118"/>
      <c r="I50" s="118"/>
    </row>
    <row r="51" spans="2:9" ht="12.75">
      <c r="B51" s="120" t="s">
        <v>282</v>
      </c>
      <c r="C51" s="118"/>
      <c r="D51" s="120" t="s">
        <v>263</v>
      </c>
      <c r="E51" s="118"/>
      <c r="F51" s="118"/>
      <c r="G51" s="118"/>
      <c r="H51" s="118"/>
      <c r="I51" s="118"/>
    </row>
    <row r="52" spans="1:9" s="136" customFormat="1" ht="12.75">
      <c r="A52" s="31"/>
      <c r="B52" s="18" t="s">
        <v>283</v>
      </c>
      <c r="C52" s="18"/>
      <c r="D52" s="18" t="s">
        <v>284</v>
      </c>
      <c r="E52" s="18"/>
      <c r="F52" s="18"/>
      <c r="G52" s="18"/>
      <c r="H52" s="118"/>
      <c r="I52" s="118"/>
    </row>
    <row r="53" spans="2:9" ht="12.75">
      <c r="B53" s="18" t="s">
        <v>248</v>
      </c>
      <c r="D53" s="18" t="s">
        <v>249</v>
      </c>
      <c r="H53" s="118"/>
      <c r="I53" s="118"/>
    </row>
    <row r="54" spans="2:9" ht="12.75">
      <c r="B54" s="120" t="s">
        <v>231</v>
      </c>
      <c r="C54" s="118"/>
      <c r="D54" s="120" t="s">
        <v>240</v>
      </c>
      <c r="E54" s="118"/>
      <c r="F54" s="118"/>
      <c r="G54" s="118"/>
      <c r="H54" s="118"/>
      <c r="I54" s="118"/>
    </row>
    <row r="55" spans="1:9" s="136" customFormat="1" ht="12.75">
      <c r="A55" s="31"/>
      <c r="B55" s="18" t="s">
        <v>233</v>
      </c>
      <c r="C55" s="18"/>
      <c r="D55" s="18" t="s">
        <v>234</v>
      </c>
      <c r="E55" s="118"/>
      <c r="F55" s="118"/>
      <c r="G55" s="118"/>
      <c r="H55" s="118"/>
      <c r="I55" s="118"/>
    </row>
    <row r="56" spans="1:9" s="136" customFormat="1" ht="12.75">
      <c r="A56" s="31"/>
      <c r="B56" s="18" t="s">
        <v>250</v>
      </c>
      <c r="C56" s="18"/>
      <c r="D56" s="18" t="s">
        <v>285</v>
      </c>
      <c r="E56" s="118"/>
      <c r="F56" s="118"/>
      <c r="G56" s="118"/>
      <c r="H56" s="118"/>
      <c r="I56" s="118"/>
    </row>
    <row r="57" spans="1:9" s="136" customFormat="1" ht="12.75">
      <c r="A57" s="31"/>
      <c r="B57" s="18"/>
      <c r="C57" s="18"/>
      <c r="D57" s="18"/>
      <c r="E57" s="118"/>
      <c r="F57" s="118"/>
      <c r="G57" s="118"/>
      <c r="H57" s="118"/>
      <c r="I57" s="118"/>
    </row>
    <row r="58" spans="2:9" ht="12.75" customHeight="1">
      <c r="B58" s="150" t="s">
        <v>258</v>
      </c>
      <c r="C58" s="150"/>
      <c r="D58" s="150"/>
      <c r="E58" s="150"/>
      <c r="F58" s="150"/>
      <c r="G58" s="150"/>
      <c r="H58" s="150"/>
      <c r="I58" s="150"/>
    </row>
    <row r="59" spans="2:9" ht="12.75">
      <c r="B59" s="150"/>
      <c r="C59" s="150"/>
      <c r="D59" s="150"/>
      <c r="E59" s="150"/>
      <c r="F59" s="150"/>
      <c r="G59" s="150"/>
      <c r="H59" s="150"/>
      <c r="I59" s="150"/>
    </row>
    <row r="60" spans="2:9" ht="12.75">
      <c r="B60" s="150"/>
      <c r="C60" s="150"/>
      <c r="D60" s="150"/>
      <c r="E60" s="150"/>
      <c r="F60" s="150"/>
      <c r="G60" s="150"/>
      <c r="H60" s="150"/>
      <c r="I60" s="150"/>
    </row>
    <row r="61" spans="2:9" ht="12.75">
      <c r="B61" s="105"/>
      <c r="C61" s="105"/>
      <c r="D61" s="105"/>
      <c r="E61" s="105"/>
      <c r="F61" s="105"/>
      <c r="G61" s="105"/>
      <c r="H61" s="105"/>
      <c r="I61" s="105"/>
    </row>
    <row r="62" spans="1:9" ht="12.75">
      <c r="A62" s="119"/>
      <c r="B62" s="121" t="s">
        <v>286</v>
      </c>
      <c r="C62" s="118"/>
      <c r="D62" s="118"/>
      <c r="E62" s="118"/>
      <c r="F62" s="118"/>
      <c r="G62" s="118"/>
      <c r="H62" s="118"/>
      <c r="I62" s="118"/>
    </row>
    <row r="63" spans="2:9" ht="12.75">
      <c r="B63" s="120"/>
      <c r="C63" s="118"/>
      <c r="D63" s="118"/>
      <c r="E63" s="118"/>
      <c r="F63" s="118"/>
      <c r="G63" s="118"/>
      <c r="H63" s="118"/>
      <c r="I63" s="118"/>
    </row>
    <row r="64" spans="2:9" ht="12.75">
      <c r="B64" s="150" t="s">
        <v>252</v>
      </c>
      <c r="C64" s="150"/>
      <c r="D64" s="150"/>
      <c r="E64" s="150"/>
      <c r="F64" s="150"/>
      <c r="G64" s="150"/>
      <c r="H64" s="150"/>
      <c r="I64" s="150"/>
    </row>
    <row r="65" spans="2:9" ht="12.75">
      <c r="B65" s="150"/>
      <c r="C65" s="150"/>
      <c r="D65" s="150"/>
      <c r="E65" s="150"/>
      <c r="F65" s="150"/>
      <c r="G65" s="150"/>
      <c r="H65" s="150"/>
      <c r="I65" s="150"/>
    </row>
    <row r="66" spans="2:9" ht="12.75">
      <c r="B66" s="46"/>
      <c r="C66" s="46"/>
      <c r="D66" s="46"/>
      <c r="E66" s="46"/>
      <c r="F66" s="46"/>
      <c r="G66" s="46"/>
      <c r="H66" s="46"/>
      <c r="I66" s="46"/>
    </row>
    <row r="67" spans="2:9" ht="12.75">
      <c r="B67" s="150" t="s">
        <v>253</v>
      </c>
      <c r="C67" s="150"/>
      <c r="D67" s="150"/>
      <c r="E67" s="150"/>
      <c r="F67" s="150"/>
      <c r="G67" s="150"/>
      <c r="H67" s="150"/>
      <c r="I67" s="150"/>
    </row>
    <row r="68" spans="2:9" ht="12.75">
      <c r="B68" s="150"/>
      <c r="C68" s="150"/>
      <c r="D68" s="150"/>
      <c r="E68" s="150"/>
      <c r="F68" s="150"/>
      <c r="G68" s="150"/>
      <c r="H68" s="150"/>
      <c r="I68" s="150"/>
    </row>
    <row r="69" spans="2:9" ht="12.75">
      <c r="B69" s="150"/>
      <c r="C69" s="150"/>
      <c r="D69" s="150"/>
      <c r="E69" s="150"/>
      <c r="F69" s="150"/>
      <c r="G69" s="150"/>
      <c r="H69" s="150"/>
      <c r="I69" s="150"/>
    </row>
    <row r="70" spans="2:9" ht="12.75">
      <c r="B70" s="150"/>
      <c r="C70" s="150"/>
      <c r="D70" s="150"/>
      <c r="E70" s="150"/>
      <c r="F70" s="150"/>
      <c r="G70" s="150"/>
      <c r="H70" s="150"/>
      <c r="I70" s="150"/>
    </row>
    <row r="71" spans="2:9" ht="12.75">
      <c r="B71" s="46"/>
      <c r="C71" s="46"/>
      <c r="D71" s="46"/>
      <c r="E71" s="46"/>
      <c r="F71" s="46"/>
      <c r="G71" s="46"/>
      <c r="H71" s="46"/>
      <c r="I71" s="46"/>
    </row>
    <row r="72" spans="2:9" ht="12.75" hidden="1">
      <c r="B72" s="150" t="s">
        <v>251</v>
      </c>
      <c r="C72" s="150"/>
      <c r="D72" s="150"/>
      <c r="E72" s="150"/>
      <c r="F72" s="150"/>
      <c r="G72" s="150"/>
      <c r="H72" s="150"/>
      <c r="I72" s="150"/>
    </row>
    <row r="73" spans="2:9" ht="12.75" hidden="1">
      <c r="B73" s="150"/>
      <c r="C73" s="150"/>
      <c r="D73" s="150"/>
      <c r="E73" s="150"/>
      <c r="F73" s="150"/>
      <c r="G73" s="150"/>
      <c r="H73" s="150"/>
      <c r="I73" s="150"/>
    </row>
    <row r="74" spans="2:9" ht="12.75">
      <c r="B74" s="150" t="s">
        <v>265</v>
      </c>
      <c r="C74" s="150"/>
      <c r="D74" s="150"/>
      <c r="E74" s="150"/>
      <c r="F74" s="150"/>
      <c r="G74" s="150"/>
      <c r="H74" s="150"/>
      <c r="I74" s="150"/>
    </row>
    <row r="75" spans="2:9" ht="12.75">
      <c r="B75" s="150"/>
      <c r="C75" s="150"/>
      <c r="D75" s="150"/>
      <c r="E75" s="150"/>
      <c r="F75" s="150"/>
      <c r="G75" s="150"/>
      <c r="H75" s="150"/>
      <c r="I75" s="150"/>
    </row>
    <row r="76" spans="2:9" ht="12.75">
      <c r="B76" s="150"/>
      <c r="C76" s="150"/>
      <c r="D76" s="150"/>
      <c r="E76" s="150"/>
      <c r="F76" s="150"/>
      <c r="G76" s="150"/>
      <c r="H76" s="150"/>
      <c r="I76" s="150"/>
    </row>
    <row r="77" spans="1:2" ht="12.75">
      <c r="A77" s="31" t="s">
        <v>143</v>
      </c>
      <c r="B77" s="20" t="s">
        <v>58</v>
      </c>
    </row>
    <row r="78" spans="2:9" ht="12.75">
      <c r="B78" s="36"/>
      <c r="C78" s="36" t="s">
        <v>153</v>
      </c>
      <c r="D78" s="36"/>
      <c r="E78" s="36"/>
      <c r="F78" s="36"/>
      <c r="G78" s="36"/>
      <c r="H78" s="36"/>
      <c r="I78" s="36"/>
    </row>
    <row r="79" spans="2:9" ht="12.75">
      <c r="B79" s="152" t="s">
        <v>224</v>
      </c>
      <c r="C79" s="152"/>
      <c r="D79" s="152"/>
      <c r="E79" s="152"/>
      <c r="F79" s="152"/>
      <c r="G79" s="152"/>
      <c r="H79" s="152"/>
      <c r="I79" s="152"/>
    </row>
    <row r="80" spans="2:9" ht="12.75">
      <c r="B80" s="152"/>
      <c r="C80" s="152"/>
      <c r="D80" s="152"/>
      <c r="E80" s="152"/>
      <c r="F80" s="152"/>
      <c r="G80" s="152"/>
      <c r="H80" s="152"/>
      <c r="I80" s="152"/>
    </row>
    <row r="81" spans="2:9" ht="12.75">
      <c r="B81" s="49"/>
      <c r="C81" s="49"/>
      <c r="D81" s="49"/>
      <c r="E81" s="49"/>
      <c r="F81" s="49"/>
      <c r="G81" s="49"/>
      <c r="H81" s="49"/>
      <c r="I81" s="49"/>
    </row>
    <row r="82" spans="1:2" ht="12.75">
      <c r="A82" s="31" t="s">
        <v>144</v>
      </c>
      <c r="B82" s="20" t="s">
        <v>76</v>
      </c>
    </row>
    <row r="83" spans="1:2" ht="12.75">
      <c r="A83" s="41"/>
      <c r="B83" s="20"/>
    </row>
    <row r="84" spans="1:9" ht="12.75" customHeight="1">
      <c r="A84" s="41"/>
      <c r="B84" s="158" t="s">
        <v>225</v>
      </c>
      <c r="C84" s="158"/>
      <c r="D84" s="158"/>
      <c r="E84" s="158"/>
      <c r="F84" s="158"/>
      <c r="G84" s="158"/>
      <c r="H84" s="158"/>
      <c r="I84" s="158"/>
    </row>
    <row r="85" spans="1:9" ht="12.75">
      <c r="A85" s="41"/>
      <c r="B85" s="158"/>
      <c r="C85" s="158"/>
      <c r="D85" s="158"/>
      <c r="E85" s="158"/>
      <c r="F85" s="158"/>
      <c r="G85" s="158"/>
      <c r="H85" s="158"/>
      <c r="I85" s="158"/>
    </row>
    <row r="86" ht="12.75">
      <c r="B86" s="20"/>
    </row>
    <row r="87" spans="1:2" ht="12.75">
      <c r="A87" s="31" t="s">
        <v>145</v>
      </c>
      <c r="B87" s="20" t="s">
        <v>17</v>
      </c>
    </row>
    <row r="89" spans="2:9" ht="12.75">
      <c r="B89" s="152" t="s">
        <v>327</v>
      </c>
      <c r="C89" s="152"/>
      <c r="D89" s="152"/>
      <c r="E89" s="152"/>
      <c r="F89" s="152"/>
      <c r="G89" s="152"/>
      <c r="H89" s="152"/>
      <c r="I89" s="152"/>
    </row>
    <row r="90" spans="2:9" ht="12.75">
      <c r="B90" s="152"/>
      <c r="C90" s="152"/>
      <c r="D90" s="152"/>
      <c r="E90" s="152"/>
      <c r="F90" s="152"/>
      <c r="G90" s="152"/>
      <c r="H90" s="152"/>
      <c r="I90" s="152"/>
    </row>
    <row r="91" spans="2:9" ht="12.75">
      <c r="B91" s="49"/>
      <c r="C91" s="49"/>
      <c r="D91" s="49"/>
      <c r="E91" s="49"/>
      <c r="F91" s="49"/>
      <c r="G91" s="49"/>
      <c r="H91" s="49"/>
      <c r="I91" s="49"/>
    </row>
    <row r="92" spans="1:2" ht="12.75">
      <c r="A92" s="31" t="s">
        <v>132</v>
      </c>
      <c r="B92" s="20" t="s">
        <v>180</v>
      </c>
    </row>
    <row r="93" ht="12.75">
      <c r="B93" s="20"/>
    </row>
    <row r="94" spans="2:9" ht="12.75">
      <c r="B94" s="150" t="s">
        <v>181</v>
      </c>
      <c r="C94" s="150"/>
      <c r="D94" s="150"/>
      <c r="E94" s="150"/>
      <c r="F94" s="150"/>
      <c r="G94" s="150"/>
      <c r="H94" s="150"/>
      <c r="I94" s="150"/>
    </row>
    <row r="95" spans="2:9" ht="12.75">
      <c r="B95" s="150"/>
      <c r="C95" s="150"/>
      <c r="D95" s="150"/>
      <c r="E95" s="150"/>
      <c r="F95" s="150"/>
      <c r="G95" s="150"/>
      <c r="H95" s="150"/>
      <c r="I95" s="150"/>
    </row>
    <row r="96" spans="2:9" ht="12.75">
      <c r="B96" s="49"/>
      <c r="C96" s="49"/>
      <c r="D96" s="49"/>
      <c r="E96" s="49"/>
      <c r="F96" s="49"/>
      <c r="G96" s="49"/>
      <c r="H96" s="49"/>
      <c r="I96" s="49"/>
    </row>
    <row r="97" spans="1:2" ht="12.75">
      <c r="A97" s="31" t="s">
        <v>133</v>
      </c>
      <c r="B97" s="20" t="s">
        <v>182</v>
      </c>
    </row>
    <row r="99" spans="2:9" ht="12.75">
      <c r="B99" s="152" t="s">
        <v>301</v>
      </c>
      <c r="C99" s="152"/>
      <c r="D99" s="152"/>
      <c r="E99" s="152"/>
      <c r="F99" s="152"/>
      <c r="G99" s="152"/>
      <c r="H99" s="152"/>
      <c r="I99" s="152"/>
    </row>
    <row r="100" spans="2:9" ht="12.75">
      <c r="B100" s="152"/>
      <c r="C100" s="152"/>
      <c r="D100" s="152"/>
      <c r="E100" s="152"/>
      <c r="F100" s="152"/>
      <c r="G100" s="152"/>
      <c r="H100" s="152"/>
      <c r="I100" s="152"/>
    </row>
    <row r="101" spans="2:9" ht="12.75">
      <c r="B101" s="36"/>
      <c r="C101" s="36"/>
      <c r="D101" s="36"/>
      <c r="E101" s="36"/>
      <c r="F101" s="36"/>
      <c r="G101" s="36"/>
      <c r="H101" s="36"/>
      <c r="I101" s="36"/>
    </row>
    <row r="102" spans="2:9" ht="12.75">
      <c r="B102" s="36"/>
      <c r="C102" s="36"/>
      <c r="D102" s="36"/>
      <c r="E102" s="36"/>
      <c r="F102" s="36"/>
      <c r="G102" s="36"/>
      <c r="H102" s="36"/>
      <c r="I102" s="36"/>
    </row>
    <row r="103" spans="1:2" ht="12.75">
      <c r="A103" s="31" t="s">
        <v>134</v>
      </c>
      <c r="B103" s="20" t="s">
        <v>117</v>
      </c>
    </row>
    <row r="105" spans="2:9" ht="12.75" customHeight="1">
      <c r="B105" s="159" t="s">
        <v>302</v>
      </c>
      <c r="C105" s="159"/>
      <c r="D105" s="159"/>
      <c r="E105" s="159"/>
      <c r="F105" s="159"/>
      <c r="G105" s="159"/>
      <c r="H105" s="159"/>
      <c r="I105" s="159"/>
    </row>
    <row r="106" spans="2:9" ht="12.75">
      <c r="B106" s="159"/>
      <c r="C106" s="159"/>
      <c r="D106" s="159"/>
      <c r="E106" s="159"/>
      <c r="F106" s="159"/>
      <c r="G106" s="159"/>
      <c r="H106" s="159"/>
      <c r="I106" s="159"/>
    </row>
    <row r="108" spans="1:2" ht="12.75">
      <c r="A108" s="31" t="s">
        <v>135</v>
      </c>
      <c r="B108" s="20" t="s">
        <v>47</v>
      </c>
    </row>
    <row r="109" ht="12.75">
      <c r="B109" s="20"/>
    </row>
    <row r="110" spans="2:9" ht="12.75">
      <c r="B110" s="150" t="s">
        <v>308</v>
      </c>
      <c r="C110" s="150"/>
      <c r="D110" s="150"/>
      <c r="E110" s="150"/>
      <c r="F110" s="150"/>
      <c r="G110" s="150"/>
      <c r="H110" s="150"/>
      <c r="I110" s="150"/>
    </row>
    <row r="111" spans="2:9" ht="12.75">
      <c r="B111" s="150"/>
      <c r="C111" s="150"/>
      <c r="D111" s="150"/>
      <c r="E111" s="150"/>
      <c r="F111" s="150"/>
      <c r="G111" s="150"/>
      <c r="H111" s="150"/>
      <c r="I111" s="150"/>
    </row>
    <row r="112" spans="2:8" ht="12.75">
      <c r="B112" s="88"/>
      <c r="C112" s="88"/>
      <c r="D112" s="88"/>
      <c r="E112" s="88"/>
      <c r="F112" s="88"/>
      <c r="G112" s="88"/>
      <c r="H112" s="88"/>
    </row>
    <row r="113" spans="2:9" ht="12.75">
      <c r="B113" s="150" t="s">
        <v>309</v>
      </c>
      <c r="C113" s="150"/>
      <c r="D113" s="150"/>
      <c r="E113" s="150"/>
      <c r="F113" s="150"/>
      <c r="G113" s="150"/>
      <c r="H113" s="150"/>
      <c r="I113" s="150"/>
    </row>
    <row r="114" spans="2:9" ht="12.75">
      <c r="B114" s="150"/>
      <c r="C114" s="150"/>
      <c r="D114" s="150"/>
      <c r="E114" s="150"/>
      <c r="F114" s="150"/>
      <c r="G114" s="150"/>
      <c r="H114" s="150"/>
      <c r="I114" s="150"/>
    </row>
    <row r="115" spans="2:9" ht="12.75">
      <c r="B115" s="150"/>
      <c r="C115" s="150"/>
      <c r="D115" s="150"/>
      <c r="E115" s="150"/>
      <c r="F115" s="150"/>
      <c r="G115" s="150"/>
      <c r="H115" s="150"/>
      <c r="I115" s="150"/>
    </row>
    <row r="116" spans="1:2" ht="12.75">
      <c r="A116" s="41"/>
      <c r="B116" s="20"/>
    </row>
    <row r="117" spans="2:9" ht="12.75">
      <c r="B117" s="148" t="s">
        <v>303</v>
      </c>
      <c r="C117" s="148"/>
      <c r="D117" s="148"/>
      <c r="E117" s="148"/>
      <c r="F117" s="148"/>
      <c r="G117" s="148"/>
      <c r="H117" s="148"/>
      <c r="I117" s="148"/>
    </row>
    <row r="118" spans="2:9" ht="12.75">
      <c r="B118" s="148"/>
      <c r="C118" s="148"/>
      <c r="D118" s="148"/>
      <c r="E118" s="148"/>
      <c r="F118" s="148"/>
      <c r="G118" s="148"/>
      <c r="H118" s="148"/>
      <c r="I118" s="148"/>
    </row>
    <row r="119" spans="2:9" ht="12.75">
      <c r="B119" s="122" t="s">
        <v>187</v>
      </c>
      <c r="C119" s="56"/>
      <c r="D119" s="56"/>
      <c r="E119" s="56"/>
      <c r="F119" s="56"/>
      <c r="G119" s="56"/>
      <c r="H119" s="56"/>
      <c r="I119" s="56"/>
    </row>
    <row r="120" spans="2:9" ht="12.75">
      <c r="B120" s="56"/>
      <c r="C120" s="56"/>
      <c r="D120" s="56"/>
      <c r="G120" s="100" t="s">
        <v>184</v>
      </c>
      <c r="H120" s="100" t="s">
        <v>183</v>
      </c>
      <c r="I120" s="100" t="s">
        <v>36</v>
      </c>
    </row>
    <row r="121" spans="2:9" ht="12.75">
      <c r="B121" s="56"/>
      <c r="C121" s="56"/>
      <c r="D121" s="56"/>
      <c r="G121" s="56"/>
      <c r="H121" s="56"/>
      <c r="I121" s="56"/>
    </row>
    <row r="122" spans="2:9" ht="14.25" thickBot="1">
      <c r="B122" s="126" t="s">
        <v>34</v>
      </c>
      <c r="C122" s="56"/>
      <c r="D122" s="56"/>
      <c r="G122" s="125">
        <v>24052</v>
      </c>
      <c r="H122" s="125">
        <v>23680</v>
      </c>
      <c r="I122" s="123">
        <v>47732</v>
      </c>
    </row>
    <row r="123" spans="2:9" ht="13.5" thickTop="1">
      <c r="B123" s="56"/>
      <c r="C123" s="56"/>
      <c r="D123" s="56"/>
      <c r="G123" s="139"/>
      <c r="H123" s="139"/>
      <c r="I123" s="56"/>
    </row>
    <row r="124" spans="2:9" ht="13.5">
      <c r="B124" s="126" t="s">
        <v>185</v>
      </c>
      <c r="C124" s="56"/>
      <c r="D124" s="56"/>
      <c r="G124" s="110"/>
      <c r="H124" s="110"/>
      <c r="I124" s="55"/>
    </row>
    <row r="125" spans="2:9" ht="12.75">
      <c r="B125" s="18" t="s">
        <v>186</v>
      </c>
      <c r="D125" s="2"/>
      <c r="G125" s="1"/>
      <c r="H125" s="1"/>
      <c r="I125" s="1">
        <v>-1763</v>
      </c>
    </row>
    <row r="126" spans="2:9" ht="12.75">
      <c r="B126" s="18" t="s">
        <v>260</v>
      </c>
      <c r="D126" s="2"/>
      <c r="G126" s="1"/>
      <c r="H126" s="1"/>
      <c r="I126" s="29">
        <v>-409</v>
      </c>
    </row>
    <row r="127" spans="2:9" ht="12.75">
      <c r="B127" s="18" t="s">
        <v>261</v>
      </c>
      <c r="D127" s="2"/>
      <c r="G127" s="1"/>
      <c r="H127" s="1"/>
      <c r="I127" s="1">
        <v>-2172</v>
      </c>
    </row>
    <row r="128" spans="2:9" ht="12.75">
      <c r="B128" s="18" t="s">
        <v>107</v>
      </c>
      <c r="D128" s="2"/>
      <c r="G128" s="1"/>
      <c r="H128" s="1"/>
      <c r="I128" s="29">
        <v>-899</v>
      </c>
    </row>
    <row r="129" spans="2:9" ht="12.75">
      <c r="B129" s="18" t="s">
        <v>167</v>
      </c>
      <c r="D129" s="2"/>
      <c r="G129" s="1"/>
      <c r="H129" s="1"/>
      <c r="I129" s="1">
        <f>SUM(I127:I128)</f>
        <v>-3071</v>
      </c>
    </row>
    <row r="130" spans="2:9" ht="12.75">
      <c r="B130" s="18" t="s">
        <v>29</v>
      </c>
      <c r="D130" s="2"/>
      <c r="G130" s="1"/>
      <c r="H130" s="1"/>
      <c r="I130" s="1">
        <v>498</v>
      </c>
    </row>
    <row r="131" spans="2:9" ht="13.5" thickBot="1">
      <c r="B131" s="18" t="s">
        <v>270</v>
      </c>
      <c r="D131" s="2"/>
      <c r="G131" s="1"/>
      <c r="H131" s="1"/>
      <c r="I131" s="30">
        <f>+I129+I130</f>
        <v>-2573</v>
      </c>
    </row>
    <row r="132" spans="4:9" ht="13.5" thickTop="1">
      <c r="D132" s="2"/>
      <c r="E132" s="1"/>
      <c r="F132" s="1"/>
      <c r="G132" s="1"/>
      <c r="H132" s="1"/>
      <c r="I132" s="1"/>
    </row>
    <row r="133" spans="2:9" ht="12.75">
      <c r="B133" s="148" t="s">
        <v>304</v>
      </c>
      <c r="C133" s="148"/>
      <c r="D133" s="148"/>
      <c r="E133" s="148"/>
      <c r="F133" s="148"/>
      <c r="G133" s="148"/>
      <c r="H133" s="148"/>
      <c r="I133" s="148"/>
    </row>
    <row r="134" spans="2:9" ht="12.75">
      <c r="B134" s="148"/>
      <c r="C134" s="148"/>
      <c r="D134" s="148"/>
      <c r="E134" s="148"/>
      <c r="F134" s="148"/>
      <c r="G134" s="148"/>
      <c r="H134" s="148"/>
      <c r="I134" s="148"/>
    </row>
    <row r="135" spans="2:9" ht="12.75">
      <c r="B135" s="56"/>
      <c r="C135" s="56"/>
      <c r="D135" s="56"/>
      <c r="G135" s="100" t="s">
        <v>184</v>
      </c>
      <c r="H135" s="100" t="s">
        <v>183</v>
      </c>
      <c r="I135" s="100" t="s">
        <v>36</v>
      </c>
    </row>
    <row r="136" spans="2:9" ht="12.75">
      <c r="B136" s="56"/>
      <c r="C136" s="56"/>
      <c r="D136" s="56"/>
      <c r="G136" s="56"/>
      <c r="H136" s="56"/>
      <c r="I136" s="56"/>
    </row>
    <row r="137" spans="2:9" ht="14.25" thickBot="1">
      <c r="B137" s="126" t="s">
        <v>34</v>
      </c>
      <c r="C137" s="56"/>
      <c r="D137" s="56"/>
      <c r="G137" s="125">
        <v>15215</v>
      </c>
      <c r="H137" s="125">
        <v>28465</v>
      </c>
      <c r="I137" s="123">
        <f>+G137+H137</f>
        <v>43680</v>
      </c>
    </row>
    <row r="138" spans="2:9" ht="13.5" thickTop="1">
      <c r="B138" s="56"/>
      <c r="C138" s="56"/>
      <c r="D138" s="56"/>
      <c r="G138" s="139"/>
      <c r="H138" s="139"/>
      <c r="I138" s="56"/>
    </row>
    <row r="139" spans="2:9" ht="13.5">
      <c r="B139" s="126" t="s">
        <v>185</v>
      </c>
      <c r="C139" s="56"/>
      <c r="D139" s="56"/>
      <c r="G139" s="56"/>
      <c r="H139" s="56"/>
      <c r="I139" s="56"/>
    </row>
    <row r="140" spans="2:9" ht="12.75">
      <c r="B140" s="18" t="s">
        <v>186</v>
      </c>
      <c r="D140" s="2"/>
      <c r="G140" s="1"/>
      <c r="H140" s="1"/>
      <c r="I140" s="1">
        <v>-3037</v>
      </c>
    </row>
    <row r="141" spans="2:9" ht="12.75">
      <c r="B141" s="18" t="s">
        <v>260</v>
      </c>
      <c r="D141" s="2"/>
      <c r="G141" s="1"/>
      <c r="H141" s="1"/>
      <c r="I141" s="29">
        <v>-250</v>
      </c>
    </row>
    <row r="142" spans="2:9" ht="12.75">
      <c r="B142" s="18" t="s">
        <v>261</v>
      </c>
      <c r="D142" s="2"/>
      <c r="G142" s="1"/>
      <c r="H142" s="1"/>
      <c r="I142" s="1">
        <f>-3287</f>
        <v>-3287</v>
      </c>
    </row>
    <row r="143" spans="2:9" ht="12.75">
      <c r="B143" s="18" t="s">
        <v>107</v>
      </c>
      <c r="D143" s="2"/>
      <c r="G143" s="1"/>
      <c r="H143" s="1"/>
      <c r="I143" s="29">
        <v>-502</v>
      </c>
    </row>
    <row r="144" spans="2:9" ht="13.5">
      <c r="B144" s="138" t="s">
        <v>167</v>
      </c>
      <c r="D144" s="2"/>
      <c r="G144" s="1"/>
      <c r="H144" s="1"/>
      <c r="I144" s="1">
        <v>-3789</v>
      </c>
    </row>
    <row r="145" spans="2:9" ht="12.75">
      <c r="B145" s="18" t="s">
        <v>29</v>
      </c>
      <c r="D145" s="2"/>
      <c r="G145" s="1"/>
      <c r="H145" s="1"/>
      <c r="I145" s="1">
        <v>727</v>
      </c>
    </row>
    <row r="146" spans="2:9" ht="13.5" thickBot="1">
      <c r="B146" s="18" t="s">
        <v>270</v>
      </c>
      <c r="D146" s="2"/>
      <c r="G146" s="1"/>
      <c r="H146" s="1"/>
      <c r="I146" s="30">
        <f>+I144+I145</f>
        <v>-3062</v>
      </c>
    </row>
    <row r="147" spans="4:9" ht="13.5" thickTop="1">
      <c r="D147" s="2"/>
      <c r="G147" s="1"/>
      <c r="H147" s="1"/>
      <c r="I147" s="1"/>
    </row>
    <row r="148" spans="4:9" ht="12.75">
      <c r="D148" s="2"/>
      <c r="E148" s="1"/>
      <c r="F148" s="1"/>
      <c r="G148" s="1"/>
      <c r="H148" s="1"/>
      <c r="I148" s="1"/>
    </row>
    <row r="149" spans="1:9" ht="12.75">
      <c r="A149" s="31" t="s">
        <v>136</v>
      </c>
      <c r="B149" s="20" t="s">
        <v>51</v>
      </c>
      <c r="D149" s="2"/>
      <c r="E149" s="1"/>
      <c r="F149" s="1"/>
      <c r="G149" s="1"/>
      <c r="H149" s="1"/>
      <c r="I149" s="1"/>
    </row>
    <row r="150" spans="4:9" ht="12.75">
      <c r="D150" s="2"/>
      <c r="E150" s="1"/>
      <c r="F150" s="1"/>
      <c r="G150" s="1"/>
      <c r="H150" s="1"/>
      <c r="I150" s="1"/>
    </row>
    <row r="151" spans="2:9" ht="12.75" customHeight="1">
      <c r="B151" s="160" t="s">
        <v>305</v>
      </c>
      <c r="C151" s="160"/>
      <c r="D151" s="160"/>
      <c r="E151" s="160"/>
      <c r="F151" s="160"/>
      <c r="G151" s="160"/>
      <c r="H151" s="160"/>
      <c r="I151" s="160"/>
    </row>
    <row r="152" spans="2:9" ht="13.5" customHeight="1">
      <c r="B152" s="160"/>
      <c r="C152" s="160"/>
      <c r="D152" s="160"/>
      <c r="E152" s="160"/>
      <c r="F152" s="160"/>
      <c r="G152" s="160"/>
      <c r="H152" s="160"/>
      <c r="I152" s="160"/>
    </row>
    <row r="153" spans="2:9" ht="13.5" customHeight="1">
      <c r="B153" s="117"/>
      <c r="C153" s="117"/>
      <c r="D153" s="117"/>
      <c r="E153" s="117"/>
      <c r="F153" s="117"/>
      <c r="G153" s="117"/>
      <c r="H153" s="117"/>
      <c r="I153" s="117"/>
    </row>
    <row r="154" spans="2:9" ht="13.5" customHeight="1">
      <c r="B154" s="49"/>
      <c r="C154" s="49"/>
      <c r="D154" s="49"/>
      <c r="E154" s="49"/>
      <c r="F154" s="49"/>
      <c r="G154" s="49"/>
      <c r="H154" s="49"/>
      <c r="I154" s="49"/>
    </row>
    <row r="155" spans="1:2" ht="12.75">
      <c r="A155" s="31" t="s">
        <v>137</v>
      </c>
      <c r="B155" s="20" t="s">
        <v>259</v>
      </c>
    </row>
    <row r="157" spans="2:9" ht="12.75" customHeight="1">
      <c r="B157" s="159" t="s">
        <v>254</v>
      </c>
      <c r="C157" s="159"/>
      <c r="D157" s="159"/>
      <c r="E157" s="159"/>
      <c r="F157" s="159"/>
      <c r="G157" s="159"/>
      <c r="H157" s="159"/>
      <c r="I157" s="159"/>
    </row>
    <row r="158" spans="2:9" ht="12.75">
      <c r="B158" s="159"/>
      <c r="C158" s="159"/>
      <c r="D158" s="159"/>
      <c r="E158" s="159"/>
      <c r="F158" s="159"/>
      <c r="G158" s="159"/>
      <c r="H158" s="159"/>
      <c r="I158" s="159"/>
    </row>
    <row r="159" spans="2:9" ht="12.75">
      <c r="B159" s="143"/>
      <c r="C159" s="143"/>
      <c r="D159" s="143"/>
      <c r="E159" s="143"/>
      <c r="F159" s="143"/>
      <c r="G159" s="143"/>
      <c r="H159" s="143"/>
      <c r="I159" s="143"/>
    </row>
    <row r="160" spans="2:9" ht="12.75">
      <c r="B160" s="159" t="s">
        <v>290</v>
      </c>
      <c r="C160" s="159"/>
      <c r="D160" s="159"/>
      <c r="E160" s="159"/>
      <c r="F160" s="159"/>
      <c r="G160" s="159"/>
      <c r="H160" s="159"/>
      <c r="I160" s="159"/>
    </row>
    <row r="161" spans="2:9" ht="12.75">
      <c r="B161" s="159"/>
      <c r="C161" s="159"/>
      <c r="D161" s="159"/>
      <c r="E161" s="159"/>
      <c r="F161" s="159"/>
      <c r="G161" s="159"/>
      <c r="H161" s="159"/>
      <c r="I161" s="159"/>
    </row>
    <row r="162" spans="2:9" ht="12.75">
      <c r="B162" s="159"/>
      <c r="C162" s="159"/>
      <c r="D162" s="159"/>
      <c r="E162" s="159"/>
      <c r="F162" s="159"/>
      <c r="G162" s="159"/>
      <c r="H162" s="159"/>
      <c r="I162" s="159"/>
    </row>
    <row r="163" spans="2:9" ht="12.75">
      <c r="B163" s="143"/>
      <c r="C163" s="143"/>
      <c r="D163" s="143"/>
      <c r="E163" s="143"/>
      <c r="F163" s="143"/>
      <c r="G163" s="143"/>
      <c r="H163" s="143"/>
      <c r="I163" s="143"/>
    </row>
    <row r="164" spans="2:9" ht="25.5" customHeight="1">
      <c r="B164" s="159" t="s">
        <v>322</v>
      </c>
      <c r="C164" s="159"/>
      <c r="D164" s="159"/>
      <c r="E164" s="159"/>
      <c r="F164" s="159"/>
      <c r="G164" s="159"/>
      <c r="H164" s="159"/>
      <c r="I164" s="159"/>
    </row>
    <row r="165" spans="2:9" ht="12.75" customHeight="1">
      <c r="B165" s="21"/>
      <c r="C165" s="43"/>
      <c r="D165" s="43"/>
      <c r="E165" s="43"/>
      <c r="F165" s="43"/>
      <c r="G165" s="43"/>
      <c r="H165" s="43"/>
      <c r="I165" s="43"/>
    </row>
    <row r="166" spans="1:2" ht="12.75">
      <c r="A166" s="31" t="s">
        <v>138</v>
      </c>
      <c r="B166" s="20" t="s">
        <v>101</v>
      </c>
    </row>
    <row r="168" spans="2:10" ht="12.75">
      <c r="B168" s="152" t="s">
        <v>255</v>
      </c>
      <c r="C168" s="152"/>
      <c r="D168" s="152"/>
      <c r="E168" s="152"/>
      <c r="F168" s="152"/>
      <c r="G168" s="152"/>
      <c r="H168" s="152"/>
      <c r="I168" s="152"/>
      <c r="J168" s="44"/>
    </row>
    <row r="169" spans="2:10" ht="13.5" customHeight="1">
      <c r="B169" s="49"/>
      <c r="C169" s="49"/>
      <c r="D169" s="49"/>
      <c r="E169" s="49"/>
      <c r="F169" s="49"/>
      <c r="G169" s="49"/>
      <c r="H169" s="49"/>
      <c r="I169" s="49"/>
      <c r="J169" s="44"/>
    </row>
    <row r="170" spans="2:10" ht="13.5" customHeight="1">
      <c r="B170" s="152" t="s">
        <v>291</v>
      </c>
      <c r="C170" s="152"/>
      <c r="D170" s="152"/>
      <c r="E170" s="152"/>
      <c r="F170" s="152"/>
      <c r="G170" s="152"/>
      <c r="H170" s="152"/>
      <c r="I170" s="152"/>
      <c r="J170" s="44"/>
    </row>
    <row r="171" spans="2:10" ht="13.5" customHeight="1">
      <c r="B171" s="152"/>
      <c r="C171" s="152"/>
      <c r="D171" s="152"/>
      <c r="E171" s="152"/>
      <c r="F171" s="152"/>
      <c r="G171" s="152"/>
      <c r="H171" s="152"/>
      <c r="I171" s="152"/>
      <c r="J171" s="44"/>
    </row>
    <row r="172" spans="2:10" ht="13.5" customHeight="1">
      <c r="B172" s="152"/>
      <c r="C172" s="152"/>
      <c r="D172" s="152"/>
      <c r="E172" s="152"/>
      <c r="F172" s="152"/>
      <c r="G172" s="152"/>
      <c r="H172" s="152"/>
      <c r="I172" s="152"/>
      <c r="J172" s="44"/>
    </row>
    <row r="173" spans="2:10" ht="13.5" customHeight="1">
      <c r="B173" s="152" t="s">
        <v>310</v>
      </c>
      <c r="C173" s="152"/>
      <c r="D173" s="152"/>
      <c r="E173" s="152"/>
      <c r="F173" s="152"/>
      <c r="G173" s="152"/>
      <c r="H173" s="152"/>
      <c r="I173" s="152"/>
      <c r="J173" s="44"/>
    </row>
    <row r="174" spans="2:10" ht="13.5" customHeight="1">
      <c r="B174" s="152"/>
      <c r="C174" s="152"/>
      <c r="D174" s="152"/>
      <c r="E174" s="152"/>
      <c r="F174" s="152"/>
      <c r="G174" s="152"/>
      <c r="H174" s="152"/>
      <c r="I174" s="152"/>
      <c r="J174" s="44"/>
    </row>
    <row r="175" spans="2:10" ht="13.5" customHeight="1">
      <c r="B175" s="49"/>
      <c r="C175" s="49"/>
      <c r="D175" s="49"/>
      <c r="E175" s="49"/>
      <c r="F175" s="49"/>
      <c r="G175" s="49"/>
      <c r="H175" s="49"/>
      <c r="I175" s="49"/>
      <c r="J175" s="44"/>
    </row>
    <row r="176" spans="2:9" ht="12.75">
      <c r="B176" s="36"/>
      <c r="C176" s="36"/>
      <c r="D176" s="36"/>
      <c r="E176" s="36"/>
      <c r="F176" s="36"/>
      <c r="G176" s="36"/>
      <c r="H176" s="36"/>
      <c r="I176" s="36"/>
    </row>
    <row r="177" spans="1:2" ht="12.75">
      <c r="A177" s="31" t="s">
        <v>139</v>
      </c>
      <c r="B177" s="20" t="s">
        <v>118</v>
      </c>
    </row>
    <row r="179" spans="2:9" ht="12.75">
      <c r="B179" s="150" t="s">
        <v>306</v>
      </c>
      <c r="C179" s="150"/>
      <c r="D179" s="150"/>
      <c r="E179" s="150"/>
      <c r="F179" s="150"/>
      <c r="G179" s="150"/>
      <c r="H179" s="150"/>
      <c r="I179" s="150"/>
    </row>
    <row r="180" spans="2:9" ht="12.75">
      <c r="B180" s="150"/>
      <c r="C180" s="150"/>
      <c r="D180" s="150"/>
      <c r="E180" s="150"/>
      <c r="F180" s="150"/>
      <c r="G180" s="150"/>
      <c r="H180" s="150"/>
      <c r="I180" s="150"/>
    </row>
    <row r="181" spans="2:9" ht="12.75">
      <c r="B181" s="46"/>
      <c r="C181" s="46"/>
      <c r="D181" s="46"/>
      <c r="E181" s="46"/>
      <c r="F181" s="46"/>
      <c r="H181" s="46"/>
      <c r="I181" s="61" t="s">
        <v>12</v>
      </c>
    </row>
    <row r="182" spans="2:9" ht="12.75">
      <c r="B182" s="46"/>
      <c r="C182" s="46"/>
      <c r="D182" s="46"/>
      <c r="E182" s="46"/>
      <c r="F182" s="46"/>
      <c r="H182" s="46"/>
      <c r="I182" s="103" t="s">
        <v>307</v>
      </c>
    </row>
    <row r="183" spans="2:9" ht="12.75">
      <c r="B183" s="37" t="s">
        <v>97</v>
      </c>
      <c r="C183" s="46"/>
      <c r="D183" s="46"/>
      <c r="E183" s="46"/>
      <c r="F183" s="46"/>
      <c r="H183" s="46"/>
      <c r="I183" s="61" t="s">
        <v>30</v>
      </c>
    </row>
    <row r="184" spans="3:9" ht="12.75">
      <c r="C184" s="46"/>
      <c r="D184" s="46"/>
      <c r="E184" s="46"/>
      <c r="F184" s="46"/>
      <c r="H184" s="46"/>
      <c r="I184" s="60"/>
    </row>
    <row r="185" spans="2:9" ht="12.75">
      <c r="B185" s="37" t="s">
        <v>125</v>
      </c>
      <c r="C185" s="46"/>
      <c r="D185" s="46"/>
      <c r="E185" s="46"/>
      <c r="F185" s="46"/>
      <c r="H185" s="46"/>
      <c r="I185" s="60"/>
    </row>
    <row r="186" spans="2:9" ht="13.5" thickBot="1">
      <c r="B186" s="52" t="s">
        <v>98</v>
      </c>
      <c r="C186" s="46"/>
      <c r="D186" s="46"/>
      <c r="E186" s="46"/>
      <c r="F186" s="46"/>
      <c r="H186" s="46"/>
      <c r="I186" s="125">
        <v>78043</v>
      </c>
    </row>
    <row r="187" spans="2:9" ht="13.5" thickTop="1">
      <c r="B187" s="50" t="s">
        <v>99</v>
      </c>
      <c r="C187" s="46"/>
      <c r="D187" s="46"/>
      <c r="E187" s="46"/>
      <c r="F187" s="46"/>
      <c r="H187" s="46"/>
      <c r="I187" s="55"/>
    </row>
    <row r="188" spans="2:9" ht="12.75">
      <c r="B188" s="52"/>
      <c r="C188" s="46"/>
      <c r="D188" s="46"/>
      <c r="E188" s="46"/>
      <c r="F188" s="46"/>
      <c r="H188" s="46"/>
      <c r="I188" s="54"/>
    </row>
    <row r="189" spans="3:9" ht="12.75">
      <c r="C189" s="46"/>
      <c r="D189" s="86"/>
      <c r="E189" s="46"/>
      <c r="F189" s="46"/>
      <c r="H189" s="46"/>
      <c r="I189" s="55"/>
    </row>
    <row r="190" spans="1:2" ht="12.75">
      <c r="A190" s="41" t="s">
        <v>204</v>
      </c>
      <c r="B190" s="20" t="s">
        <v>52</v>
      </c>
    </row>
    <row r="191" spans="1:2" ht="12.75">
      <c r="A191" s="41"/>
      <c r="B191" s="20"/>
    </row>
    <row r="192" spans="8:9" ht="12.75">
      <c r="H192" s="19"/>
      <c r="I192" s="61" t="s">
        <v>12</v>
      </c>
    </row>
    <row r="193" spans="8:9" ht="12.75">
      <c r="H193" s="25"/>
      <c r="I193" s="103" t="s">
        <v>292</v>
      </c>
    </row>
    <row r="194" spans="8:9" ht="12.75">
      <c r="H194" s="19"/>
      <c r="I194" s="61" t="s">
        <v>30</v>
      </c>
    </row>
    <row r="195" spans="1:9" ht="12.75">
      <c r="A195" s="31" t="s">
        <v>14</v>
      </c>
      <c r="B195" s="18" t="s">
        <v>154</v>
      </c>
      <c r="H195" s="19"/>
      <c r="I195" s="19"/>
    </row>
    <row r="196" spans="8:9" ht="12.75">
      <c r="H196" s="19"/>
      <c r="I196" s="19"/>
    </row>
    <row r="197" spans="2:9" ht="13.5" thickBot="1">
      <c r="B197" s="18" t="s">
        <v>77</v>
      </c>
      <c r="H197" s="19"/>
      <c r="I197" s="124">
        <v>6363</v>
      </c>
    </row>
    <row r="198" spans="1:8" ht="13.5" thickTop="1">
      <c r="A198" s="31" t="s">
        <v>14</v>
      </c>
      <c r="G198" s="1"/>
      <c r="H198" s="19"/>
    </row>
    <row r="199" spans="7:8" ht="12.75">
      <c r="G199" s="1"/>
      <c r="H199" s="19"/>
    </row>
    <row r="200" spans="1:9" ht="12.75">
      <c r="A200" s="161" t="s">
        <v>119</v>
      </c>
      <c r="B200" s="161"/>
      <c r="C200" s="161"/>
      <c r="D200" s="161"/>
      <c r="E200" s="161"/>
      <c r="F200" s="161"/>
      <c r="G200" s="161"/>
      <c r="H200" s="161"/>
      <c r="I200" s="161"/>
    </row>
    <row r="201" spans="1:9" ht="12.75">
      <c r="A201" s="161"/>
      <c r="B201" s="161"/>
      <c r="C201" s="161"/>
      <c r="D201" s="161"/>
      <c r="E201" s="161"/>
      <c r="F201" s="161"/>
      <c r="G201" s="161"/>
      <c r="H201" s="161"/>
      <c r="I201" s="161"/>
    </row>
    <row r="202" spans="1:9" ht="12.75">
      <c r="A202" s="85"/>
      <c r="B202" s="85"/>
      <c r="C202" s="85"/>
      <c r="D202" s="85"/>
      <c r="E202" s="85"/>
      <c r="F202" s="85"/>
      <c r="G202" s="85"/>
      <c r="H202" s="85"/>
      <c r="I202" s="85"/>
    </row>
    <row r="203" spans="1:9" ht="12.75">
      <c r="A203" s="85"/>
      <c r="B203" s="85"/>
      <c r="C203" s="85"/>
      <c r="D203" s="85"/>
      <c r="E203" s="85"/>
      <c r="F203" s="85"/>
      <c r="G203" s="85"/>
      <c r="H203" s="85"/>
      <c r="I203" s="85"/>
    </row>
    <row r="204" spans="1:2" ht="12.75" customHeight="1">
      <c r="A204" s="41" t="s">
        <v>59</v>
      </c>
      <c r="B204" s="20" t="s">
        <v>130</v>
      </c>
    </row>
    <row r="205" spans="1:9" ht="12.75" customHeight="1">
      <c r="A205" s="41"/>
      <c r="B205" s="20"/>
      <c r="F205" s="20"/>
      <c r="G205" s="61" t="s">
        <v>44</v>
      </c>
      <c r="H205" s="61" t="s">
        <v>43</v>
      </c>
      <c r="I205" s="79" t="s">
        <v>44</v>
      </c>
    </row>
    <row r="206" spans="1:9" ht="12.75" customHeight="1">
      <c r="A206" s="41"/>
      <c r="B206" s="20"/>
      <c r="F206" s="61" t="s">
        <v>151</v>
      </c>
      <c r="G206" s="61" t="s">
        <v>45</v>
      </c>
      <c r="H206" s="61" t="s">
        <v>311</v>
      </c>
      <c r="I206" s="61" t="s">
        <v>39</v>
      </c>
    </row>
    <row r="207" spans="1:9" ht="12.75" customHeight="1">
      <c r="A207" s="41"/>
      <c r="B207" s="20"/>
      <c r="F207" s="61" t="s">
        <v>103</v>
      </c>
      <c r="G207" s="61" t="s">
        <v>146</v>
      </c>
      <c r="H207" s="61" t="s">
        <v>103</v>
      </c>
      <c r="I207" s="61" t="s">
        <v>213</v>
      </c>
    </row>
    <row r="208" spans="1:9" ht="12.75" customHeight="1">
      <c r="A208" s="41"/>
      <c r="B208" s="20"/>
      <c r="F208" s="61" t="s">
        <v>292</v>
      </c>
      <c r="G208" s="61" t="s">
        <v>294</v>
      </c>
      <c r="H208" s="62" t="s">
        <v>292</v>
      </c>
      <c r="I208" s="61" t="s">
        <v>294</v>
      </c>
    </row>
    <row r="209" spans="1:9" ht="12.75" customHeight="1">
      <c r="A209" s="41"/>
      <c r="B209" s="20"/>
      <c r="F209" s="61" t="s">
        <v>104</v>
      </c>
      <c r="G209" s="61" t="s">
        <v>104</v>
      </c>
      <c r="H209" s="61" t="s">
        <v>104</v>
      </c>
      <c r="I209" s="61" t="s">
        <v>104</v>
      </c>
    </row>
    <row r="210" spans="1:9" ht="12.75" customHeight="1">
      <c r="A210" s="41"/>
      <c r="B210" s="20"/>
      <c r="F210" s="60"/>
      <c r="G210" s="60"/>
      <c r="H210" s="60"/>
      <c r="I210" s="60"/>
    </row>
    <row r="211" spans="1:9" ht="12.75" customHeight="1">
      <c r="A211" s="41"/>
      <c r="B211" s="20" t="s">
        <v>34</v>
      </c>
      <c r="F211" s="66">
        <v>24.6</v>
      </c>
      <c r="G211" s="63">
        <v>20.7</v>
      </c>
      <c r="H211" s="63">
        <v>47.7</v>
      </c>
      <c r="I211" s="63">
        <v>43.7</v>
      </c>
    </row>
    <row r="212" spans="1:9" ht="12.75" customHeight="1">
      <c r="A212" s="41"/>
      <c r="E212" s="87"/>
      <c r="F212" s="60"/>
      <c r="G212" s="60"/>
      <c r="H212" s="60"/>
      <c r="I212" s="60"/>
    </row>
    <row r="213" spans="1:9" ht="12.75" customHeight="1">
      <c r="A213" s="41"/>
      <c r="B213" s="20" t="s">
        <v>167</v>
      </c>
      <c r="F213" s="66">
        <v>-1.5</v>
      </c>
      <c r="G213" s="66">
        <v>-1.6</v>
      </c>
      <c r="H213" s="66">
        <v>-3.1</v>
      </c>
      <c r="I213" s="66">
        <v>-3.8</v>
      </c>
    </row>
    <row r="214" spans="1:9" ht="12.75" customHeight="1">
      <c r="A214" s="41"/>
      <c r="F214" s="82"/>
      <c r="G214" s="82"/>
      <c r="H214" s="82"/>
      <c r="I214" s="82"/>
    </row>
    <row r="215" spans="1:9" ht="12.75" customHeight="1">
      <c r="A215" s="41"/>
      <c r="B215" s="150" t="s">
        <v>328</v>
      </c>
      <c r="C215" s="150"/>
      <c r="D215" s="150"/>
      <c r="E215" s="150"/>
      <c r="F215" s="150"/>
      <c r="G215" s="150"/>
      <c r="H215" s="150"/>
      <c r="I215" s="150"/>
    </row>
    <row r="216" spans="1:9" ht="12.75" customHeight="1">
      <c r="A216" s="41"/>
      <c r="B216" s="150"/>
      <c r="C216" s="150"/>
      <c r="D216" s="150"/>
      <c r="E216" s="150"/>
      <c r="F216" s="150"/>
      <c r="G216" s="150"/>
      <c r="H216" s="150"/>
      <c r="I216" s="150"/>
    </row>
    <row r="217" spans="1:9" ht="12.75" customHeight="1">
      <c r="A217" s="41"/>
      <c r="B217" s="150"/>
      <c r="C217" s="150"/>
      <c r="D217" s="150"/>
      <c r="E217" s="150"/>
      <c r="F217" s="150"/>
      <c r="G217" s="150"/>
      <c r="H217" s="150"/>
      <c r="I217" s="150"/>
    </row>
    <row r="218" spans="1:9" ht="12.75" customHeight="1">
      <c r="A218" s="41"/>
      <c r="B218" s="46"/>
      <c r="C218" s="46"/>
      <c r="D218" s="46"/>
      <c r="E218" s="46"/>
      <c r="F218" s="46"/>
      <c r="G218" s="46"/>
      <c r="H218" s="46"/>
      <c r="I218" s="46"/>
    </row>
    <row r="219" spans="1:9" ht="12.75" customHeight="1">
      <c r="A219" s="41"/>
      <c r="B219" s="150" t="s">
        <v>331</v>
      </c>
      <c r="C219" s="150"/>
      <c r="D219" s="150"/>
      <c r="E219" s="150"/>
      <c r="F219" s="150"/>
      <c r="G219" s="150"/>
      <c r="H219" s="150"/>
      <c r="I219" s="150"/>
    </row>
    <row r="220" spans="1:9" ht="12.75" customHeight="1">
      <c r="A220" s="41"/>
      <c r="B220" s="150"/>
      <c r="C220" s="150"/>
      <c r="D220" s="150"/>
      <c r="E220" s="150"/>
      <c r="F220" s="150"/>
      <c r="G220" s="150"/>
      <c r="H220" s="150"/>
      <c r="I220" s="150"/>
    </row>
    <row r="221" spans="1:9" ht="12.75" customHeight="1">
      <c r="A221" s="41"/>
      <c r="B221" s="150"/>
      <c r="C221" s="150"/>
      <c r="D221" s="150"/>
      <c r="E221" s="150"/>
      <c r="F221" s="150"/>
      <c r="G221" s="150"/>
      <c r="H221" s="150"/>
      <c r="I221" s="150"/>
    </row>
    <row r="222" spans="1:9" ht="12.75" customHeight="1">
      <c r="A222" s="41"/>
      <c r="B222" s="150"/>
      <c r="C222" s="150"/>
      <c r="D222" s="150"/>
      <c r="E222" s="150"/>
      <c r="F222" s="150"/>
      <c r="G222" s="150"/>
      <c r="H222" s="150"/>
      <c r="I222" s="150"/>
    </row>
    <row r="223" spans="1:9" ht="12.75" customHeight="1">
      <c r="A223" s="41"/>
      <c r="B223" s="46"/>
      <c r="C223" s="46"/>
      <c r="D223" s="46"/>
      <c r="E223" s="46"/>
      <c r="F223" s="46"/>
      <c r="G223" s="46"/>
      <c r="H223" s="46"/>
      <c r="I223" s="46"/>
    </row>
    <row r="224" spans="1:9" ht="12.75" customHeight="1">
      <c r="A224" s="41"/>
      <c r="B224" s="46"/>
      <c r="C224" s="46"/>
      <c r="D224" s="46"/>
      <c r="E224" s="46"/>
      <c r="F224" s="46"/>
      <c r="G224" s="46"/>
      <c r="H224" s="46"/>
      <c r="I224" s="46"/>
    </row>
    <row r="225" spans="1:2" ht="12.75">
      <c r="A225" s="41" t="s">
        <v>60</v>
      </c>
      <c r="B225" s="20" t="s">
        <v>61</v>
      </c>
    </row>
    <row r="226" spans="1:9" ht="12.75" customHeight="1">
      <c r="A226" s="41"/>
      <c r="B226" s="20"/>
      <c r="I226" s="61"/>
    </row>
    <row r="227" spans="1:9" ht="12.75" customHeight="1">
      <c r="A227" s="41"/>
      <c r="B227" s="20"/>
      <c r="H227" s="61" t="s">
        <v>147</v>
      </c>
      <c r="I227" s="61" t="s">
        <v>40</v>
      </c>
    </row>
    <row r="228" spans="1:9" ht="12.75" customHeight="1">
      <c r="A228" s="41"/>
      <c r="B228" s="20"/>
      <c r="H228" s="61" t="s">
        <v>146</v>
      </c>
      <c r="I228" s="61" t="s">
        <v>146</v>
      </c>
    </row>
    <row r="229" spans="1:9" ht="12.75" customHeight="1">
      <c r="A229" s="41"/>
      <c r="B229" s="20"/>
      <c r="H229" s="61" t="s">
        <v>292</v>
      </c>
      <c r="I229" s="61" t="s">
        <v>214</v>
      </c>
    </row>
    <row r="230" spans="1:9" ht="12.75" customHeight="1">
      <c r="A230" s="41"/>
      <c r="B230" s="20"/>
      <c r="H230" s="61" t="s">
        <v>104</v>
      </c>
      <c r="I230" s="61" t="s">
        <v>104</v>
      </c>
    </row>
    <row r="231" spans="1:9" ht="12.75" customHeight="1">
      <c r="A231" s="41"/>
      <c r="B231" s="20"/>
      <c r="H231" s="61"/>
      <c r="I231" s="61"/>
    </row>
    <row r="232" spans="1:9" ht="12.75" customHeight="1">
      <c r="A232" s="41"/>
      <c r="B232" s="20" t="s">
        <v>34</v>
      </c>
      <c r="H232" s="66">
        <v>24.6</v>
      </c>
      <c r="I232" s="66">
        <v>23.1</v>
      </c>
    </row>
    <row r="233" spans="1:9" ht="12.75" customHeight="1">
      <c r="A233" s="41"/>
      <c r="B233" s="20"/>
      <c r="H233" s="66"/>
      <c r="I233" s="66"/>
    </row>
    <row r="234" spans="1:10" ht="12.75" customHeight="1">
      <c r="A234" s="41"/>
      <c r="B234" s="20" t="s">
        <v>167</v>
      </c>
      <c r="G234" s="83"/>
      <c r="H234" s="66">
        <v>-1.5</v>
      </c>
      <c r="I234" s="66">
        <v>-1.6</v>
      </c>
      <c r="J234" s="83"/>
    </row>
    <row r="235" spans="1:9" ht="12.75" customHeight="1">
      <c r="A235" s="41"/>
      <c r="B235" s="20"/>
      <c r="H235" s="81" t="s">
        <v>14</v>
      </c>
      <c r="I235" s="81"/>
    </row>
    <row r="236" spans="1:17" ht="12.75" customHeight="1">
      <c r="A236" s="41"/>
      <c r="B236" s="150" t="s">
        <v>330</v>
      </c>
      <c r="C236" s="150"/>
      <c r="D236" s="150"/>
      <c r="E236" s="150"/>
      <c r="F236" s="150"/>
      <c r="G236" s="150"/>
      <c r="H236" s="150"/>
      <c r="I236" s="150"/>
      <c r="J236" s="84"/>
      <c r="K236" s="84"/>
      <c r="L236" s="84"/>
      <c r="M236" s="84"/>
      <c r="N236" s="84"/>
      <c r="O236" s="84"/>
      <c r="P236" s="84"/>
      <c r="Q236" s="84"/>
    </row>
    <row r="237" spans="1:17" ht="12.75" customHeight="1">
      <c r="A237" s="41"/>
      <c r="B237" s="150"/>
      <c r="C237" s="150"/>
      <c r="D237" s="150"/>
      <c r="E237" s="150"/>
      <c r="F237" s="150"/>
      <c r="G237" s="150"/>
      <c r="H237" s="150"/>
      <c r="I237" s="150"/>
      <c r="J237" s="84"/>
      <c r="K237" s="84"/>
      <c r="L237" s="84"/>
      <c r="M237" s="84"/>
      <c r="N237" s="84"/>
      <c r="O237" s="84"/>
      <c r="P237" s="84"/>
      <c r="Q237" s="84"/>
    </row>
    <row r="238" spans="1:9" s="33" customFormat="1" ht="12.75">
      <c r="A238" s="31"/>
      <c r="B238" s="150"/>
      <c r="C238" s="150"/>
      <c r="D238" s="150"/>
      <c r="E238" s="150"/>
      <c r="F238" s="150"/>
      <c r="G238" s="150"/>
      <c r="H238" s="150"/>
      <c r="I238" s="150"/>
    </row>
    <row r="239" spans="1:9" s="33" customFormat="1" ht="12.75">
      <c r="A239" s="31"/>
      <c r="B239" s="18"/>
      <c r="C239" s="18"/>
      <c r="D239" s="18"/>
      <c r="E239" s="18"/>
      <c r="F239" s="18"/>
      <c r="G239" s="18"/>
      <c r="H239" s="18"/>
      <c r="I239" s="18"/>
    </row>
    <row r="240" spans="1:9" s="33" customFormat="1" ht="12.75">
      <c r="A240" s="41" t="s">
        <v>62</v>
      </c>
      <c r="B240" s="20" t="s">
        <v>226</v>
      </c>
      <c r="C240" s="18"/>
      <c r="D240" s="18"/>
      <c r="E240" s="18"/>
      <c r="F240" s="18"/>
      <c r="G240" s="18"/>
      <c r="H240" s="18"/>
      <c r="I240" s="18"/>
    </row>
    <row r="241" spans="1:9" s="33" customFormat="1" ht="12.75">
      <c r="A241" s="41"/>
      <c r="B241" s="18"/>
      <c r="C241" s="18"/>
      <c r="D241" s="18"/>
      <c r="E241" s="18"/>
      <c r="F241" s="18"/>
      <c r="G241" s="18"/>
      <c r="H241" s="18"/>
      <c r="I241" s="18"/>
    </row>
    <row r="242" spans="1:9" s="33" customFormat="1" ht="12.75" customHeight="1">
      <c r="A242" s="41"/>
      <c r="B242" s="150" t="s">
        <v>332</v>
      </c>
      <c r="C242" s="150"/>
      <c r="D242" s="150"/>
      <c r="E242" s="150"/>
      <c r="F242" s="150"/>
      <c r="G242" s="150"/>
      <c r="H242" s="150"/>
      <c r="I242" s="150"/>
    </row>
    <row r="243" spans="1:9" s="33" customFormat="1" ht="12.75" customHeight="1">
      <c r="A243" s="41"/>
      <c r="B243" s="150"/>
      <c r="C243" s="150"/>
      <c r="D243" s="150"/>
      <c r="E243" s="150"/>
      <c r="F243" s="150"/>
      <c r="G243" s="150"/>
      <c r="H243" s="150"/>
      <c r="I243" s="150"/>
    </row>
    <row r="244" spans="1:9" s="33" customFormat="1" ht="12.75">
      <c r="A244" s="41"/>
      <c r="B244" s="150"/>
      <c r="C244" s="150"/>
      <c r="D244" s="150"/>
      <c r="E244" s="150"/>
      <c r="F244" s="150"/>
      <c r="G244" s="150"/>
      <c r="H244" s="150"/>
      <c r="I244" s="150"/>
    </row>
    <row r="245" spans="1:9" s="33" customFormat="1" ht="12.75">
      <c r="A245" s="41"/>
      <c r="B245" s="46"/>
      <c r="C245" s="46"/>
      <c r="D245" s="46"/>
      <c r="E245" s="46"/>
      <c r="F245" s="46"/>
      <c r="G245" s="46"/>
      <c r="H245" s="46"/>
      <c r="I245" s="46"/>
    </row>
    <row r="246" spans="1:9" s="33" customFormat="1" ht="12.75" customHeight="1">
      <c r="A246" s="31"/>
      <c r="B246" s="150" t="s">
        <v>325</v>
      </c>
      <c r="C246" s="150"/>
      <c r="D246" s="150"/>
      <c r="E246" s="150"/>
      <c r="F246" s="150"/>
      <c r="G246" s="150"/>
      <c r="H246" s="150"/>
      <c r="I246" s="150"/>
    </row>
    <row r="247" spans="1:9" s="33" customFormat="1" ht="12.75" customHeight="1">
      <c r="A247" s="31"/>
      <c r="B247" s="150"/>
      <c r="C247" s="150"/>
      <c r="D247" s="150"/>
      <c r="E247" s="150"/>
      <c r="F247" s="150"/>
      <c r="G247" s="150"/>
      <c r="H247" s="150"/>
      <c r="I247" s="150"/>
    </row>
    <row r="248" spans="1:9" s="33" customFormat="1" ht="12.75" customHeight="1">
      <c r="A248" s="31"/>
      <c r="B248" s="150"/>
      <c r="C248" s="150"/>
      <c r="D248" s="150"/>
      <c r="E248" s="150"/>
      <c r="F248" s="150"/>
      <c r="G248" s="150"/>
      <c r="H248" s="150"/>
      <c r="I248" s="150"/>
    </row>
    <row r="249" spans="1:9" s="33" customFormat="1" ht="12.75" customHeight="1">
      <c r="A249" s="31"/>
      <c r="B249" s="150"/>
      <c r="C249" s="150"/>
      <c r="D249" s="150"/>
      <c r="E249" s="150"/>
      <c r="F249" s="150"/>
      <c r="G249" s="150"/>
      <c r="H249" s="150"/>
      <c r="I249" s="150"/>
    </row>
    <row r="250" spans="1:9" s="33" customFormat="1" ht="12.75" customHeight="1">
      <c r="A250" s="31"/>
      <c r="B250" s="46"/>
      <c r="C250" s="46"/>
      <c r="D250" s="46"/>
      <c r="E250" s="46"/>
      <c r="F250" s="46"/>
      <c r="G250" s="46"/>
      <c r="H250" s="46"/>
      <c r="I250" s="46"/>
    </row>
    <row r="251" spans="1:2" ht="12.75">
      <c r="A251" s="31" t="s">
        <v>63</v>
      </c>
      <c r="B251" s="20" t="s">
        <v>64</v>
      </c>
    </row>
    <row r="252" spans="1:2" ht="12.75">
      <c r="A252" s="41"/>
      <c r="B252" s="20"/>
    </row>
    <row r="253" spans="1:9" ht="12.75">
      <c r="A253" s="41"/>
      <c r="B253" s="150" t="s">
        <v>120</v>
      </c>
      <c r="C253" s="150"/>
      <c r="D253" s="150"/>
      <c r="E253" s="150"/>
      <c r="F253" s="150"/>
      <c r="G253" s="150"/>
      <c r="H253" s="150"/>
      <c r="I253" s="150"/>
    </row>
    <row r="254" spans="1:9" ht="12.75">
      <c r="A254" s="41"/>
      <c r="B254" s="150"/>
      <c r="C254" s="150"/>
      <c r="D254" s="150"/>
      <c r="E254" s="150"/>
      <c r="F254" s="150"/>
      <c r="G254" s="150"/>
      <c r="H254" s="150"/>
      <c r="I254" s="150"/>
    </row>
    <row r="255" spans="1:9" ht="12.75">
      <c r="A255" s="41"/>
      <c r="B255" s="46"/>
      <c r="C255" s="46"/>
      <c r="D255" s="46"/>
      <c r="E255" s="46"/>
      <c r="F255" s="46"/>
      <c r="G255" s="46"/>
      <c r="H255" s="46"/>
      <c r="I255" s="46"/>
    </row>
    <row r="256" spans="1:9" ht="12.75">
      <c r="A256" s="31" t="s">
        <v>65</v>
      </c>
      <c r="B256" s="57" t="s">
        <v>121</v>
      </c>
      <c r="C256" s="50"/>
      <c r="D256" s="46"/>
      <c r="E256" s="46"/>
      <c r="F256" s="46"/>
      <c r="G256" s="46"/>
      <c r="H256" s="46"/>
      <c r="I256" s="46"/>
    </row>
    <row r="257" spans="1:9" ht="12.75">
      <c r="A257" s="19"/>
      <c r="B257" s="46"/>
      <c r="C257" s="46"/>
      <c r="D257" s="46"/>
      <c r="E257" s="46"/>
      <c r="F257" s="46"/>
      <c r="G257" s="46"/>
      <c r="H257" s="46"/>
      <c r="I257" s="46"/>
    </row>
    <row r="258" spans="1:9" ht="12.75">
      <c r="A258" s="18"/>
      <c r="B258" s="152" t="s">
        <v>312</v>
      </c>
      <c r="C258" s="152"/>
      <c r="D258" s="152"/>
      <c r="E258" s="152"/>
      <c r="F258" s="152"/>
      <c r="G258" s="152"/>
      <c r="H258" s="152"/>
      <c r="I258" s="152"/>
    </row>
    <row r="259" spans="1:9" ht="12.75">
      <c r="A259" s="18"/>
      <c r="B259" s="152"/>
      <c r="C259" s="152"/>
      <c r="D259" s="152"/>
      <c r="E259" s="152"/>
      <c r="F259" s="152"/>
      <c r="G259" s="152"/>
      <c r="H259" s="152"/>
      <c r="I259" s="152"/>
    </row>
    <row r="260" spans="1:9" ht="12.75">
      <c r="A260" s="18"/>
      <c r="B260" s="49"/>
      <c r="C260" s="49"/>
      <c r="D260" s="49"/>
      <c r="E260" s="49"/>
      <c r="F260" s="49"/>
      <c r="G260" s="49"/>
      <c r="H260" s="49"/>
      <c r="I260" s="49"/>
    </row>
    <row r="261" spans="1:9" ht="12.75">
      <c r="A261" s="18"/>
      <c r="B261" s="46"/>
      <c r="C261" s="46"/>
      <c r="D261" s="46"/>
      <c r="E261" s="46"/>
      <c r="F261" s="46"/>
      <c r="G261" s="46"/>
      <c r="H261" s="46"/>
      <c r="I261" s="46"/>
    </row>
    <row r="262" spans="1:2" ht="12.75">
      <c r="A262" s="31" t="s">
        <v>66</v>
      </c>
      <c r="B262" s="20" t="s">
        <v>29</v>
      </c>
    </row>
    <row r="263" spans="2:8" ht="12.75">
      <c r="B263" s="20"/>
      <c r="F263" s="20"/>
      <c r="G263" s="79" t="s">
        <v>44</v>
      </c>
      <c r="H263" s="20"/>
    </row>
    <row r="264" spans="1:9" ht="12.75" customHeight="1">
      <c r="A264" s="18"/>
      <c r="E264" s="19"/>
      <c r="F264" s="61" t="s">
        <v>43</v>
      </c>
      <c r="G264" s="61" t="s">
        <v>45</v>
      </c>
      <c r="H264" s="61" t="s">
        <v>43</v>
      </c>
      <c r="I264" s="79" t="s">
        <v>44</v>
      </c>
    </row>
    <row r="265" spans="5:9" ht="12.75">
      <c r="E265" s="27"/>
      <c r="F265" s="61" t="s">
        <v>129</v>
      </c>
      <c r="G265" s="80" t="s">
        <v>129</v>
      </c>
      <c r="H265" s="61" t="s">
        <v>287</v>
      </c>
      <c r="I265" s="80" t="s">
        <v>162</v>
      </c>
    </row>
    <row r="266" spans="5:9" ht="12.75">
      <c r="E266" s="27"/>
      <c r="F266" s="61" t="s">
        <v>292</v>
      </c>
      <c r="G266" s="61" t="s">
        <v>294</v>
      </c>
      <c r="H266" s="61" t="s">
        <v>292</v>
      </c>
      <c r="I266" s="61" t="s">
        <v>294</v>
      </c>
    </row>
    <row r="267" spans="5:9" ht="12.75">
      <c r="E267" s="27"/>
      <c r="F267" s="61" t="s">
        <v>30</v>
      </c>
      <c r="G267" s="61" t="s">
        <v>30</v>
      </c>
      <c r="H267" s="61" t="s">
        <v>30</v>
      </c>
      <c r="I267" s="61" t="s">
        <v>30</v>
      </c>
    </row>
    <row r="268" spans="2:5" ht="12.75">
      <c r="B268" s="18" t="s">
        <v>141</v>
      </c>
      <c r="E268" s="27"/>
    </row>
    <row r="269" spans="2:9" ht="12.75">
      <c r="B269" s="21" t="s">
        <v>323</v>
      </c>
      <c r="E269" s="27"/>
      <c r="F269" s="65">
        <v>-12</v>
      </c>
      <c r="G269" s="2">
        <v>5</v>
      </c>
      <c r="H269" s="140">
        <v>185</v>
      </c>
      <c r="I269" s="3">
        <v>78</v>
      </c>
    </row>
    <row r="270" spans="2:9" ht="12.75">
      <c r="B270" s="21" t="s">
        <v>324</v>
      </c>
      <c r="E270" s="27"/>
      <c r="F270" s="75">
        <v>-108</v>
      </c>
      <c r="G270" s="23">
        <v>-110</v>
      </c>
      <c r="H270" s="141">
        <v>-108</v>
      </c>
      <c r="I270" s="23">
        <v>-110</v>
      </c>
    </row>
    <row r="271" spans="2:9" ht="12.75">
      <c r="B271" s="21"/>
      <c r="E271" s="27"/>
      <c r="F271" s="65">
        <f>+F269+F270</f>
        <v>-120</v>
      </c>
      <c r="G271" s="2">
        <v>-105</v>
      </c>
      <c r="H271" s="140">
        <f>+H269+H270</f>
        <v>77</v>
      </c>
      <c r="I271" s="3">
        <f>+I269+I270</f>
        <v>-32</v>
      </c>
    </row>
    <row r="272" spans="2:5" ht="12.75">
      <c r="B272" s="18" t="s">
        <v>33</v>
      </c>
      <c r="E272" s="27"/>
    </row>
    <row r="273" spans="2:9" ht="12.75">
      <c r="B273" s="21" t="s">
        <v>323</v>
      </c>
      <c r="E273" s="27"/>
      <c r="F273" s="74">
        <f>-563</f>
        <v>-563</v>
      </c>
      <c r="G273" s="3">
        <v>-231</v>
      </c>
      <c r="H273" s="140">
        <v>-780</v>
      </c>
      <c r="I273" s="3">
        <v>-769</v>
      </c>
    </row>
    <row r="274" spans="2:9" ht="12.75">
      <c r="B274" s="21" t="s">
        <v>324</v>
      </c>
      <c r="E274" s="27"/>
      <c r="F274" s="75">
        <v>205</v>
      </c>
      <c r="G274" s="23">
        <v>74</v>
      </c>
      <c r="H274" s="141">
        <v>205</v>
      </c>
      <c r="I274" s="23">
        <v>74</v>
      </c>
    </row>
    <row r="275" spans="5:9" ht="12.75">
      <c r="E275" s="27"/>
      <c r="F275" s="74">
        <f>+F273+F274</f>
        <v>-358</v>
      </c>
      <c r="G275" s="3">
        <v>-157</v>
      </c>
      <c r="H275" s="140">
        <f>+H273+H274</f>
        <v>-575</v>
      </c>
      <c r="I275" s="3">
        <f>+I273+I274</f>
        <v>-695</v>
      </c>
    </row>
    <row r="276" spans="5:9" ht="12.75">
      <c r="E276" s="27"/>
      <c r="F276" s="74"/>
      <c r="G276" s="3"/>
      <c r="H276" s="140"/>
      <c r="I276" s="3"/>
    </row>
    <row r="277" spans="2:9" ht="13.5" thickBot="1">
      <c r="B277" s="18" t="s">
        <v>36</v>
      </c>
      <c r="E277" s="27"/>
      <c r="F277" s="142">
        <f>+F271+F275</f>
        <v>-478</v>
      </c>
      <c r="G277" s="142">
        <f>+G275+G271</f>
        <v>-262</v>
      </c>
      <c r="H277" s="142">
        <f>+H275+H271</f>
        <v>-498</v>
      </c>
      <c r="I277" s="142">
        <f>+I275+I271</f>
        <v>-727</v>
      </c>
    </row>
    <row r="278" spans="2:9" ht="12.75">
      <c r="B278" s="33"/>
      <c r="E278" s="3"/>
      <c r="F278" s="65"/>
      <c r="G278" s="2"/>
      <c r="H278" s="3"/>
      <c r="I278" s="3"/>
    </row>
    <row r="279" spans="2:9" ht="12.75" customHeight="1">
      <c r="B279" s="152" t="s">
        <v>313</v>
      </c>
      <c r="C279" s="152"/>
      <c r="D279" s="152"/>
      <c r="E279" s="152"/>
      <c r="F279" s="152"/>
      <c r="G279" s="152"/>
      <c r="H279" s="152"/>
      <c r="I279" s="152"/>
    </row>
    <row r="280" spans="1:9" ht="12.75">
      <c r="A280" s="41"/>
      <c r="B280" s="152"/>
      <c r="C280" s="152"/>
      <c r="D280" s="152"/>
      <c r="E280" s="152"/>
      <c r="F280" s="152"/>
      <c r="G280" s="152"/>
      <c r="H280" s="152"/>
      <c r="I280" s="152"/>
    </row>
    <row r="281" spans="1:8" ht="12.75">
      <c r="A281" s="18"/>
      <c r="E281" s="32"/>
      <c r="F281" s="22"/>
      <c r="G281" s="32"/>
      <c r="H281" s="32"/>
    </row>
    <row r="282" spans="1:8" ht="12.75">
      <c r="A282" s="18"/>
      <c r="E282" s="32"/>
      <c r="F282" s="22"/>
      <c r="G282" s="32"/>
      <c r="H282" s="32"/>
    </row>
    <row r="283" spans="1:2" ht="12.75">
      <c r="A283" s="31" t="s">
        <v>67</v>
      </c>
      <c r="B283" s="20" t="s">
        <v>55</v>
      </c>
    </row>
    <row r="284" ht="12.75">
      <c r="B284" s="20"/>
    </row>
    <row r="285" spans="1:9" ht="12.75">
      <c r="A285" s="41"/>
      <c r="B285" s="150" t="s">
        <v>314</v>
      </c>
      <c r="C285" s="150"/>
      <c r="D285" s="150"/>
      <c r="E285" s="150"/>
      <c r="F285" s="150"/>
      <c r="G285" s="150"/>
      <c r="H285" s="150"/>
      <c r="I285" s="150"/>
    </row>
    <row r="286" spans="1:9" ht="12.75">
      <c r="A286" s="41"/>
      <c r="B286" s="150"/>
      <c r="C286" s="150"/>
      <c r="D286" s="150"/>
      <c r="E286" s="150"/>
      <c r="F286" s="150"/>
      <c r="G286" s="150"/>
      <c r="H286" s="150"/>
      <c r="I286" s="150"/>
    </row>
    <row r="287" spans="1:9" ht="12.75">
      <c r="A287" s="41"/>
      <c r="B287" s="46"/>
      <c r="C287" s="46"/>
      <c r="D287" s="46"/>
      <c r="E287" s="46"/>
      <c r="F287" s="46"/>
      <c r="G287" s="46"/>
      <c r="H287" s="46"/>
      <c r="I287" s="46"/>
    </row>
    <row r="288" spans="1:2" ht="12.75">
      <c r="A288" s="31" t="s">
        <v>68</v>
      </c>
      <c r="B288" s="20" t="s">
        <v>53</v>
      </c>
    </row>
    <row r="289" spans="1:2" ht="12.75">
      <c r="A289" s="41"/>
      <c r="B289" s="20"/>
    </row>
    <row r="290" ht="12.75">
      <c r="B290" s="18" t="s">
        <v>315</v>
      </c>
    </row>
    <row r="292" ht="12.75">
      <c r="B292" s="18" t="s">
        <v>14</v>
      </c>
    </row>
    <row r="293" spans="1:8" ht="12.75" customHeight="1">
      <c r="A293" s="31" t="s">
        <v>69</v>
      </c>
      <c r="B293" s="34" t="s">
        <v>54</v>
      </c>
      <c r="C293" s="33"/>
      <c r="D293" s="33"/>
      <c r="E293" s="33"/>
      <c r="F293" s="33"/>
      <c r="G293" s="35"/>
      <c r="H293" s="25"/>
    </row>
    <row r="294" spans="2:8" ht="12.75">
      <c r="B294" s="33"/>
      <c r="C294" s="33"/>
      <c r="D294" s="33"/>
      <c r="E294" s="33"/>
      <c r="F294" s="33"/>
      <c r="G294" s="35"/>
      <c r="H294" s="25"/>
    </row>
    <row r="295" spans="2:8" ht="12.75">
      <c r="B295" s="33" t="s">
        <v>316</v>
      </c>
      <c r="C295" s="33"/>
      <c r="D295" s="33"/>
      <c r="E295" s="33"/>
      <c r="F295" s="33"/>
      <c r="G295" s="48"/>
      <c r="H295" s="25"/>
    </row>
    <row r="296" spans="2:9" ht="12.75">
      <c r="B296" s="33"/>
      <c r="C296" s="33"/>
      <c r="D296" s="33"/>
      <c r="E296" s="33"/>
      <c r="F296" s="33"/>
      <c r="G296" s="94" t="s">
        <v>79</v>
      </c>
      <c r="H296" s="61" t="s">
        <v>80</v>
      </c>
      <c r="I296" s="61" t="s">
        <v>36</v>
      </c>
    </row>
    <row r="297" spans="2:9" ht="15" customHeight="1">
      <c r="B297" s="33"/>
      <c r="C297" s="33"/>
      <c r="D297" s="33"/>
      <c r="E297" s="33"/>
      <c r="F297" s="47"/>
      <c r="G297" s="95" t="s">
        <v>30</v>
      </c>
      <c r="H297" s="61" t="s">
        <v>30</v>
      </c>
      <c r="I297" s="61" t="s">
        <v>30</v>
      </c>
    </row>
    <row r="298" spans="2:8" ht="15" customHeight="1">
      <c r="B298" s="51" t="s">
        <v>78</v>
      </c>
      <c r="C298" s="33"/>
      <c r="D298" s="33"/>
      <c r="E298" s="33"/>
      <c r="F298" s="33"/>
      <c r="G298" s="27"/>
      <c r="H298" s="19"/>
    </row>
    <row r="299" spans="2:9" ht="12.75">
      <c r="B299" s="33" t="s">
        <v>157</v>
      </c>
      <c r="C299" s="33"/>
      <c r="D299" s="33"/>
      <c r="E299" s="33"/>
      <c r="F299" s="33"/>
      <c r="G299" s="1">
        <v>2181</v>
      </c>
      <c r="H299" s="89">
        <v>0</v>
      </c>
      <c r="I299" s="2">
        <f>+G299+H299</f>
        <v>2181</v>
      </c>
    </row>
    <row r="300" spans="2:9" ht="12.75">
      <c r="B300" s="33" t="s">
        <v>161</v>
      </c>
      <c r="C300" s="33"/>
      <c r="D300" s="33"/>
      <c r="E300" s="33"/>
      <c r="F300" s="33"/>
      <c r="G300" s="1">
        <v>9054</v>
      </c>
      <c r="H300" s="89">
        <v>0</v>
      </c>
      <c r="I300" s="2">
        <f>+G300+H300</f>
        <v>9054</v>
      </c>
    </row>
    <row r="301" spans="2:9" ht="12.75" customHeight="1">
      <c r="B301" s="33" t="s">
        <v>2</v>
      </c>
      <c r="C301" s="33"/>
      <c r="D301" s="33"/>
      <c r="E301" s="33"/>
      <c r="F301" s="33"/>
      <c r="G301" s="1">
        <v>2086</v>
      </c>
      <c r="H301" s="28">
        <v>15249</v>
      </c>
      <c r="I301" s="42">
        <f>+G301+H301</f>
        <v>17335</v>
      </c>
    </row>
    <row r="302" spans="2:9" ht="12.75">
      <c r="B302" s="33" t="s">
        <v>149</v>
      </c>
      <c r="C302" s="33"/>
      <c r="D302" s="33"/>
      <c r="E302" s="33"/>
      <c r="F302" s="33"/>
      <c r="G302" s="1">
        <v>1751</v>
      </c>
      <c r="H302" s="28">
        <v>3227</v>
      </c>
      <c r="I302" s="42">
        <f>+G302+H302</f>
        <v>4978</v>
      </c>
    </row>
    <row r="303" spans="2:9" ht="13.5" thickBot="1">
      <c r="B303" s="33"/>
      <c r="C303" s="33"/>
      <c r="D303" s="33"/>
      <c r="E303" s="33"/>
      <c r="F303" s="33"/>
      <c r="G303" s="30">
        <f>SUM(G299:G302)</f>
        <v>15072</v>
      </c>
      <c r="H303" s="90">
        <f>SUM(H299:H302)</f>
        <v>18476</v>
      </c>
      <c r="I303" s="91">
        <f>+G303+H303</f>
        <v>33548</v>
      </c>
    </row>
    <row r="304" spans="2:8" ht="13.5" thickTop="1">
      <c r="B304" s="33"/>
      <c r="C304" s="33"/>
      <c r="D304" s="33"/>
      <c r="E304" s="33"/>
      <c r="F304" s="33"/>
      <c r="G304" s="35"/>
      <c r="H304" s="25"/>
    </row>
    <row r="305" spans="2:8" ht="12.75">
      <c r="B305" s="33" t="s">
        <v>18</v>
      </c>
      <c r="C305" s="33"/>
      <c r="D305" s="33"/>
      <c r="E305" s="33"/>
      <c r="F305" s="33"/>
      <c r="G305" s="35"/>
      <c r="H305" s="25"/>
    </row>
    <row r="306" spans="2:6" ht="12.75">
      <c r="B306" s="33"/>
      <c r="C306" s="33"/>
      <c r="D306" s="33"/>
      <c r="E306" s="33"/>
      <c r="F306" s="33"/>
    </row>
    <row r="307" spans="2:6" ht="12.75">
      <c r="B307" s="33"/>
      <c r="C307" s="33"/>
      <c r="D307" s="33"/>
      <c r="E307" s="33"/>
      <c r="F307" s="33"/>
    </row>
    <row r="308" spans="1:6" ht="12.75">
      <c r="A308" s="31" t="s">
        <v>142</v>
      </c>
      <c r="B308" s="34" t="s">
        <v>208</v>
      </c>
      <c r="C308" s="33"/>
      <c r="D308" s="33"/>
      <c r="E308" s="33"/>
      <c r="F308" s="33"/>
    </row>
    <row r="309" spans="2:9" ht="12.75">
      <c r="B309" s="33"/>
      <c r="C309" s="33"/>
      <c r="D309" s="33"/>
      <c r="E309" s="33"/>
      <c r="F309" s="33"/>
      <c r="G309" s="35"/>
      <c r="H309" s="61" t="s">
        <v>209</v>
      </c>
      <c r="I309" s="61" t="s">
        <v>108</v>
      </c>
    </row>
    <row r="310" spans="6:9" ht="12.75">
      <c r="F310" s="33"/>
      <c r="G310" s="35"/>
      <c r="H310" s="61" t="s">
        <v>129</v>
      </c>
      <c r="I310" s="61" t="s">
        <v>262</v>
      </c>
    </row>
    <row r="311" spans="6:9" ht="12.75">
      <c r="F311" s="33"/>
      <c r="G311" s="35"/>
      <c r="H311" s="61" t="s">
        <v>292</v>
      </c>
      <c r="I311" s="61" t="s">
        <v>206</v>
      </c>
    </row>
    <row r="312" spans="6:9" ht="12.75">
      <c r="F312" s="33"/>
      <c r="G312" s="35"/>
      <c r="H312" s="61" t="s">
        <v>30</v>
      </c>
      <c r="I312" s="61" t="s">
        <v>30</v>
      </c>
    </row>
    <row r="313" spans="2:8" ht="12.75">
      <c r="B313" s="33" t="s">
        <v>288</v>
      </c>
      <c r="C313" s="33"/>
      <c r="D313" s="33"/>
      <c r="E313" s="33"/>
      <c r="F313" s="33"/>
      <c r="G313" s="35"/>
      <c r="H313" s="25"/>
    </row>
    <row r="314" spans="2:9" ht="12.75">
      <c r="B314" s="134" t="s">
        <v>211</v>
      </c>
      <c r="C314" s="33"/>
      <c r="D314" s="33"/>
      <c r="E314" s="33"/>
      <c r="F314" s="33"/>
      <c r="G314" s="35"/>
      <c r="H314" s="28">
        <v>16181</v>
      </c>
      <c r="I314" s="2">
        <v>19255</v>
      </c>
    </row>
    <row r="315" spans="2:9" ht="12.75">
      <c r="B315" s="134" t="s">
        <v>212</v>
      </c>
      <c r="C315" s="33"/>
      <c r="D315" s="33"/>
      <c r="E315" s="33"/>
      <c r="F315" s="33"/>
      <c r="G315" s="35"/>
      <c r="H315" s="28">
        <v>3195</v>
      </c>
      <c r="I315" s="2">
        <v>2694</v>
      </c>
    </row>
    <row r="316" spans="2:9" ht="13.5" thickBot="1">
      <c r="B316" s="33" t="s">
        <v>210</v>
      </c>
      <c r="C316" s="33"/>
      <c r="D316" s="33"/>
      <c r="E316" s="33"/>
      <c r="F316" s="33"/>
      <c r="G316" s="35"/>
      <c r="H316" s="30">
        <f>+H314+H315</f>
        <v>19376</v>
      </c>
      <c r="I316" s="68">
        <f>+I314+I315</f>
        <v>21949</v>
      </c>
    </row>
    <row r="317" spans="2:8" ht="13.5" thickTop="1">
      <c r="B317" s="33"/>
      <c r="C317" s="33"/>
      <c r="D317" s="33"/>
      <c r="E317" s="33"/>
      <c r="F317" s="33"/>
      <c r="G317" s="35"/>
      <c r="H317" s="25"/>
    </row>
    <row r="318" spans="2:8" ht="12.75">
      <c r="B318" s="33"/>
      <c r="C318" s="33"/>
      <c r="D318" s="33"/>
      <c r="E318" s="33"/>
      <c r="F318" s="33"/>
      <c r="G318" s="35"/>
      <c r="H318" s="25"/>
    </row>
    <row r="319" spans="1:4" ht="12.75">
      <c r="A319" s="31" t="s">
        <v>70</v>
      </c>
      <c r="B319" s="34" t="s">
        <v>196</v>
      </c>
      <c r="C319" s="33"/>
      <c r="D319" s="33"/>
    </row>
    <row r="320" spans="2:4" ht="12.75">
      <c r="B320" s="34"/>
      <c r="C320" s="33"/>
      <c r="D320" s="33"/>
    </row>
    <row r="321" spans="2:9" ht="12.75">
      <c r="B321" s="148" t="s">
        <v>256</v>
      </c>
      <c r="C321" s="148"/>
      <c r="D321" s="148"/>
      <c r="E321" s="148"/>
      <c r="F321" s="148"/>
      <c r="G321" s="148"/>
      <c r="H321" s="148"/>
      <c r="I321" s="148"/>
    </row>
    <row r="322" spans="2:9" ht="12.75">
      <c r="B322" s="148"/>
      <c r="C322" s="148"/>
      <c r="D322" s="148"/>
      <c r="E322" s="148"/>
      <c r="F322" s="148"/>
      <c r="G322" s="148"/>
      <c r="H322" s="148"/>
      <c r="I322" s="148"/>
    </row>
    <row r="323" spans="2:9" ht="12.75">
      <c r="B323" s="148"/>
      <c r="C323" s="148"/>
      <c r="D323" s="148"/>
      <c r="E323" s="148"/>
      <c r="F323" s="148"/>
      <c r="G323" s="148"/>
      <c r="H323" s="148"/>
      <c r="I323" s="148"/>
    </row>
    <row r="324" spans="2:9" ht="12.75">
      <c r="B324" s="122" t="s">
        <v>317</v>
      </c>
      <c r="C324" s="56"/>
      <c r="D324" s="56"/>
      <c r="E324" s="56"/>
      <c r="F324" s="56"/>
      <c r="G324" s="56"/>
      <c r="H324" s="56"/>
      <c r="I324" s="56"/>
    </row>
    <row r="325" spans="2:9" ht="12.75">
      <c r="B325" s="122"/>
      <c r="C325" s="56"/>
      <c r="D325" s="56"/>
      <c r="E325" s="56"/>
      <c r="F325" s="56"/>
      <c r="G325" s="56"/>
      <c r="H325" s="56"/>
      <c r="I325" s="56"/>
    </row>
    <row r="326" spans="2:8" ht="12.75">
      <c r="B326" s="132" t="s">
        <v>189</v>
      </c>
      <c r="C326" s="56"/>
      <c r="D326" s="56"/>
      <c r="G326" s="128" t="s">
        <v>191</v>
      </c>
      <c r="H326" s="128" t="s">
        <v>194</v>
      </c>
    </row>
    <row r="327" spans="2:9" ht="12.75">
      <c r="B327" s="56"/>
      <c r="C327" s="56"/>
      <c r="D327" s="56"/>
      <c r="G327" s="128" t="s">
        <v>192</v>
      </c>
      <c r="H327" s="129" t="s">
        <v>318</v>
      </c>
      <c r="I327" s="128" t="s">
        <v>190</v>
      </c>
    </row>
    <row r="328" spans="2:9" ht="12.75">
      <c r="B328" s="122" t="s">
        <v>188</v>
      </c>
      <c r="C328" s="56"/>
      <c r="D328" s="56"/>
      <c r="G328" s="56"/>
      <c r="H328" s="56"/>
      <c r="I328" s="56"/>
    </row>
    <row r="329" spans="2:9" ht="12.75">
      <c r="B329" s="127" t="s">
        <v>193</v>
      </c>
      <c r="C329" s="56"/>
      <c r="D329" s="56"/>
      <c r="G329" s="133">
        <v>4578</v>
      </c>
      <c r="H329" s="133">
        <v>4533</v>
      </c>
      <c r="I329" s="133">
        <v>45</v>
      </c>
    </row>
    <row r="330" spans="2:9" ht="12.75">
      <c r="B330" s="56"/>
      <c r="C330" s="56"/>
      <c r="D330" s="56"/>
      <c r="E330" s="56"/>
      <c r="F330" s="56"/>
      <c r="G330" s="56"/>
      <c r="H330" s="56"/>
      <c r="I330" s="56"/>
    </row>
    <row r="331" spans="2:9" ht="12.75">
      <c r="B331" s="148" t="s">
        <v>195</v>
      </c>
      <c r="C331" s="153"/>
      <c r="D331" s="153"/>
      <c r="E331" s="153"/>
      <c r="F331" s="153"/>
      <c r="G331" s="153"/>
      <c r="H331" s="153"/>
      <c r="I331" s="153"/>
    </row>
    <row r="332" spans="2:9" ht="12.75">
      <c r="B332" s="154"/>
      <c r="C332" s="154"/>
      <c r="D332" s="154"/>
      <c r="E332" s="154"/>
      <c r="F332" s="154"/>
      <c r="G332" s="154"/>
      <c r="H332" s="154"/>
      <c r="I332" s="154"/>
    </row>
    <row r="333" spans="2:9" ht="12.75">
      <c r="B333" s="154"/>
      <c r="C333" s="154"/>
      <c r="D333" s="154"/>
      <c r="E333" s="154"/>
      <c r="F333" s="154"/>
      <c r="G333" s="154"/>
      <c r="H333" s="154"/>
      <c r="I333" s="154"/>
    </row>
    <row r="334" ht="12.75">
      <c r="B334" s="18" t="s">
        <v>14</v>
      </c>
    </row>
    <row r="335" spans="1:8" ht="12.75">
      <c r="A335" s="31" t="s">
        <v>71</v>
      </c>
      <c r="B335" s="20" t="s">
        <v>72</v>
      </c>
      <c r="G335" s="19"/>
      <c r="H335" s="19"/>
    </row>
    <row r="336" spans="2:8" ht="12.75">
      <c r="B336" s="20"/>
      <c r="G336" s="19"/>
      <c r="H336" s="19"/>
    </row>
    <row r="337" ht="12.75">
      <c r="B337" s="18" t="s">
        <v>95</v>
      </c>
    </row>
    <row r="340" spans="1:2" ht="12.75">
      <c r="A340" s="31" t="s">
        <v>10</v>
      </c>
      <c r="B340" s="20" t="s">
        <v>73</v>
      </c>
    </row>
    <row r="341" ht="12.75">
      <c r="B341" s="20"/>
    </row>
    <row r="342" spans="2:9" ht="12.75">
      <c r="B342" s="151" t="s">
        <v>319</v>
      </c>
      <c r="C342" s="151"/>
      <c r="D342" s="151"/>
      <c r="E342" s="151"/>
      <c r="F342" s="151"/>
      <c r="G342" s="151"/>
      <c r="H342" s="151"/>
      <c r="I342" s="151"/>
    </row>
    <row r="343" spans="2:9" ht="12.75">
      <c r="B343" s="151"/>
      <c r="C343" s="151"/>
      <c r="D343" s="151"/>
      <c r="E343" s="151"/>
      <c r="F343" s="151"/>
      <c r="G343" s="151"/>
      <c r="H343" s="151"/>
      <c r="I343" s="151"/>
    </row>
    <row r="344" spans="2:9" ht="12.75">
      <c r="B344" s="92"/>
      <c r="C344" s="92"/>
      <c r="D344" s="92"/>
      <c r="E344" s="92"/>
      <c r="F344" s="92"/>
      <c r="G344" s="92"/>
      <c r="H344" s="92"/>
      <c r="I344" s="92"/>
    </row>
    <row r="345" spans="1:2" ht="12.75">
      <c r="A345" s="31" t="s">
        <v>207</v>
      </c>
      <c r="B345" s="20" t="s">
        <v>19</v>
      </c>
    </row>
    <row r="346" ht="12.75">
      <c r="B346" s="20"/>
    </row>
    <row r="347" spans="1:8" ht="12.75">
      <c r="A347" s="41"/>
      <c r="B347" s="18" t="s">
        <v>320</v>
      </c>
      <c r="H347" s="18" t="s">
        <v>131</v>
      </c>
    </row>
    <row r="348" ht="12.75">
      <c r="A348" s="41"/>
    </row>
    <row r="349" spans="1:8" ht="12.75">
      <c r="A349" s="41"/>
      <c r="F349" s="61"/>
      <c r="G349" s="79" t="s">
        <v>44</v>
      </c>
      <c r="H349" s="61"/>
    </row>
    <row r="350" spans="1:9" ht="12.75">
      <c r="A350" s="41"/>
      <c r="F350" s="61" t="s">
        <v>43</v>
      </c>
      <c r="G350" s="61" t="s">
        <v>45</v>
      </c>
      <c r="H350" s="61" t="s">
        <v>43</v>
      </c>
      <c r="I350" s="79" t="s">
        <v>44</v>
      </c>
    </row>
    <row r="351" spans="1:9" ht="12.75">
      <c r="A351" s="41"/>
      <c r="B351" s="20"/>
      <c r="F351" s="61" t="s">
        <v>129</v>
      </c>
      <c r="G351" s="80" t="s">
        <v>129</v>
      </c>
      <c r="H351" s="61" t="s">
        <v>162</v>
      </c>
      <c r="I351" s="80" t="s">
        <v>163</v>
      </c>
    </row>
    <row r="352" spans="1:9" ht="12.75">
      <c r="A352" s="41"/>
      <c r="F352" s="61" t="s">
        <v>292</v>
      </c>
      <c r="G352" s="61" t="s">
        <v>294</v>
      </c>
      <c r="H352" s="61" t="s">
        <v>292</v>
      </c>
      <c r="I352" s="61" t="s">
        <v>294</v>
      </c>
    </row>
    <row r="353" spans="1:9" ht="12.75">
      <c r="A353" s="41"/>
      <c r="F353" s="25"/>
      <c r="G353" s="60"/>
      <c r="H353" s="25"/>
      <c r="I353" s="60"/>
    </row>
    <row r="354" spans="1:9" ht="12.75">
      <c r="A354" s="41"/>
      <c r="B354" s="18" t="s">
        <v>289</v>
      </c>
      <c r="F354" s="25"/>
      <c r="H354" s="33"/>
      <c r="I354" s="33"/>
    </row>
    <row r="355" spans="1:9" ht="13.5" thickBot="1">
      <c r="A355" s="41"/>
      <c r="B355" s="18" t="s">
        <v>123</v>
      </c>
      <c r="F355" s="106">
        <f>SCI!B45</f>
        <v>-1004</v>
      </c>
      <c r="G355" s="67">
        <f>+SCI!D45</f>
        <v>-1310</v>
      </c>
      <c r="H355" s="106">
        <f>+SCI!F45</f>
        <v>-2573</v>
      </c>
      <c r="I355" s="67">
        <f>+SCI!H45</f>
        <v>-3062</v>
      </c>
    </row>
    <row r="356" spans="1:9" ht="13.5" thickTop="1">
      <c r="A356" s="18"/>
      <c r="F356" s="107"/>
      <c r="G356" s="22"/>
      <c r="H356" s="107"/>
      <c r="I356" s="22"/>
    </row>
    <row r="357" spans="2:9" ht="12.75">
      <c r="B357" s="18" t="s">
        <v>20</v>
      </c>
      <c r="F357" s="108"/>
      <c r="G357" s="22"/>
      <c r="H357" s="108"/>
      <c r="I357" s="22"/>
    </row>
    <row r="358" spans="2:9" ht="12" customHeight="1" thickBot="1">
      <c r="B358" s="18" t="s">
        <v>21</v>
      </c>
      <c r="F358" s="106">
        <v>81000</v>
      </c>
      <c r="G358" s="67">
        <v>81000</v>
      </c>
      <c r="H358" s="106">
        <v>81000</v>
      </c>
      <c r="I358" s="67">
        <v>81000</v>
      </c>
    </row>
    <row r="359" spans="1:9" ht="13.5" thickTop="1">
      <c r="A359" s="41"/>
      <c r="F359" s="107"/>
      <c r="G359" s="22"/>
      <c r="H359" s="32"/>
      <c r="I359" s="32"/>
    </row>
    <row r="360" spans="1:9" ht="13.5" thickBot="1">
      <c r="A360" s="41"/>
      <c r="B360" s="18" t="s">
        <v>271</v>
      </c>
      <c r="F360" s="113">
        <f>(F355/F358)*100</f>
        <v>-1.2395061728395063</v>
      </c>
      <c r="G360" s="113">
        <f>(G355/G358)*100</f>
        <v>-1.617283950617284</v>
      </c>
      <c r="H360" s="113">
        <f>(H355/H358)*100</f>
        <v>-3.176543209876543</v>
      </c>
      <c r="I360" s="113">
        <f>(I355/I358)*100</f>
        <v>-3.780246913580247</v>
      </c>
    </row>
    <row r="361" ht="13.5" thickTop="1">
      <c r="B361" s="18" t="s">
        <v>14</v>
      </c>
    </row>
    <row r="362" spans="2:9" ht="12.75">
      <c r="B362" s="150" t="s">
        <v>321</v>
      </c>
      <c r="C362" s="150"/>
      <c r="D362" s="150"/>
      <c r="E362" s="150"/>
      <c r="F362" s="150"/>
      <c r="G362" s="150"/>
      <c r="H362" s="150"/>
      <c r="I362" s="150"/>
    </row>
    <row r="363" spans="2:9" ht="15" customHeight="1">
      <c r="B363" s="150"/>
      <c r="C363" s="150"/>
      <c r="D363" s="150"/>
      <c r="E363" s="150"/>
      <c r="F363" s="150"/>
      <c r="G363" s="150"/>
      <c r="H363" s="150"/>
      <c r="I363" s="150"/>
    </row>
    <row r="364" spans="2:9" ht="15" customHeight="1">
      <c r="B364" s="46"/>
      <c r="C364" s="46"/>
      <c r="D364" s="46"/>
      <c r="E364" s="46"/>
      <c r="F364" s="46"/>
      <c r="G364" s="46"/>
      <c r="H364" s="46"/>
      <c r="I364" s="46"/>
    </row>
    <row r="365" spans="2:9" ht="15" customHeight="1">
      <c r="B365" s="46"/>
      <c r="C365" s="46"/>
      <c r="D365" s="46"/>
      <c r="E365" s="46"/>
      <c r="F365" s="46"/>
      <c r="G365" s="46"/>
      <c r="H365" s="46"/>
      <c r="I365" s="46"/>
    </row>
    <row r="366" spans="2:9" ht="15" customHeight="1">
      <c r="B366" s="46"/>
      <c r="C366" s="46"/>
      <c r="D366" s="46"/>
      <c r="E366" s="46"/>
      <c r="F366" s="46"/>
      <c r="G366" s="46"/>
      <c r="H366" s="46"/>
      <c r="I366" s="46"/>
    </row>
    <row r="367" spans="2:9" ht="15" customHeight="1">
      <c r="B367" s="46"/>
      <c r="C367" s="46"/>
      <c r="D367" s="46"/>
      <c r="E367" s="46"/>
      <c r="F367" s="46"/>
      <c r="G367" s="46"/>
      <c r="H367" s="46"/>
      <c r="I367" s="46"/>
    </row>
    <row r="368" spans="1:9" ht="12.75">
      <c r="A368" s="41"/>
      <c r="B368" s="46"/>
      <c r="C368" s="46"/>
      <c r="D368" s="46"/>
      <c r="E368" s="46"/>
      <c r="F368" s="46"/>
      <c r="G368" s="46"/>
      <c r="H368" s="46"/>
      <c r="I368" s="46"/>
    </row>
    <row r="369" spans="1:9" ht="12.75">
      <c r="A369" s="41"/>
      <c r="B369" s="46"/>
      <c r="C369" s="46"/>
      <c r="D369" s="46"/>
      <c r="E369" s="46"/>
      <c r="F369" s="46"/>
      <c r="G369" s="46"/>
      <c r="H369" s="46"/>
      <c r="I369" s="46"/>
    </row>
    <row r="370" spans="1:8" ht="12.75">
      <c r="A370" s="41"/>
      <c r="E370" s="25"/>
      <c r="G370" s="25"/>
      <c r="H370" s="25"/>
    </row>
    <row r="371" spans="1:8" ht="12.75">
      <c r="A371" s="41"/>
      <c r="E371" s="26"/>
      <c r="F371" s="22"/>
      <c r="G371" s="26"/>
      <c r="H371" s="26"/>
    </row>
    <row r="372" spans="1:8" ht="12.75">
      <c r="A372" s="41"/>
      <c r="E372" s="25"/>
      <c r="G372" s="25"/>
      <c r="H372" s="25"/>
    </row>
    <row r="373" spans="1:8" ht="12.75">
      <c r="A373" s="41"/>
      <c r="E373" s="25"/>
      <c r="G373" s="25"/>
      <c r="H373" s="25"/>
    </row>
    <row r="374" spans="1:8" ht="12.75">
      <c r="A374" s="41"/>
      <c r="B374" s="18" t="s">
        <v>131</v>
      </c>
      <c r="E374" s="25"/>
      <c r="G374" s="25"/>
      <c r="H374" s="25"/>
    </row>
    <row r="375" spans="5:8" ht="12.75">
      <c r="E375" s="25"/>
      <c r="G375" s="25"/>
      <c r="H375" s="25"/>
    </row>
    <row r="376" spans="5:8" ht="12.75">
      <c r="E376" s="25"/>
      <c r="G376" s="25"/>
      <c r="H376" s="25"/>
    </row>
    <row r="377" spans="5:8" ht="12.75">
      <c r="E377" s="25"/>
      <c r="G377" s="25"/>
      <c r="H377" s="25"/>
    </row>
    <row r="378" spans="5:8" ht="12.75">
      <c r="E378" s="25"/>
      <c r="G378" s="25"/>
      <c r="H378" s="25"/>
    </row>
    <row r="383" spans="2:6" ht="12.75">
      <c r="B383" s="33"/>
      <c r="C383" s="33"/>
      <c r="D383" s="33"/>
      <c r="E383" s="33"/>
      <c r="F383" s="33"/>
    </row>
    <row r="384" spans="2:6" ht="12.75">
      <c r="B384" s="33"/>
      <c r="C384" s="33"/>
      <c r="D384" s="33"/>
      <c r="E384" s="33"/>
      <c r="F384" s="33"/>
    </row>
    <row r="385" spans="2:6" ht="12.75">
      <c r="B385" s="33"/>
      <c r="C385" s="33"/>
      <c r="D385" s="33"/>
      <c r="E385" s="33"/>
      <c r="F385" s="33"/>
    </row>
    <row r="386" spans="2:6" ht="12.75">
      <c r="B386" s="33"/>
      <c r="C386" s="33"/>
      <c r="D386" s="33"/>
      <c r="E386" s="33"/>
      <c r="F386" s="33"/>
    </row>
    <row r="387" spans="2:6" ht="12.75">
      <c r="B387" s="104"/>
      <c r="C387" s="33"/>
      <c r="D387" s="33"/>
      <c r="E387" s="33"/>
      <c r="F387" s="33"/>
    </row>
    <row r="388" spans="2:6" ht="12.75">
      <c r="B388" s="33"/>
      <c r="C388" s="33"/>
      <c r="D388" s="33"/>
      <c r="E388" s="33"/>
      <c r="F388" s="33"/>
    </row>
    <row r="389" spans="2:6" ht="12.75">
      <c r="B389" s="33"/>
      <c r="C389" s="33"/>
      <c r="D389" s="33"/>
      <c r="E389" s="33"/>
      <c r="F389" s="33"/>
    </row>
    <row r="390" spans="2:6" ht="12.75">
      <c r="B390" s="33"/>
      <c r="C390" s="33"/>
      <c r="D390" s="33"/>
      <c r="E390" s="33"/>
      <c r="F390" s="33"/>
    </row>
    <row r="391" spans="2:6" ht="12.75">
      <c r="B391" s="33"/>
      <c r="C391" s="33"/>
      <c r="D391" s="33"/>
      <c r="E391" s="33"/>
      <c r="F391" s="33"/>
    </row>
    <row r="392" spans="2:6" ht="12.75">
      <c r="B392" s="33"/>
      <c r="C392" s="33"/>
      <c r="D392" s="33"/>
      <c r="E392" s="33"/>
      <c r="F392" s="33"/>
    </row>
    <row r="393" spans="2:6" ht="12.75">
      <c r="B393" s="33"/>
      <c r="C393" s="33"/>
      <c r="D393" s="33"/>
      <c r="E393" s="33"/>
      <c r="F393" s="33"/>
    </row>
    <row r="394" spans="2:6" ht="12.75">
      <c r="B394" s="33"/>
      <c r="C394" s="33"/>
      <c r="D394" s="33"/>
      <c r="E394" s="33"/>
      <c r="F394" s="33"/>
    </row>
    <row r="395" spans="2:6" ht="12.75">
      <c r="B395" s="33"/>
      <c r="C395" s="33"/>
      <c r="D395" s="33"/>
      <c r="E395" s="33"/>
      <c r="F395" s="33"/>
    </row>
    <row r="405" ht="12.75">
      <c r="A405" s="33"/>
    </row>
    <row r="406" ht="12.75">
      <c r="A406" s="33"/>
    </row>
    <row r="407" ht="12.75">
      <c r="A407" s="33"/>
    </row>
    <row r="408" ht="12.75">
      <c r="A408" s="33"/>
    </row>
    <row r="409" ht="12.75">
      <c r="A409" s="33"/>
    </row>
    <row r="410" ht="12.75">
      <c r="A410" s="33"/>
    </row>
    <row r="411" ht="12.75">
      <c r="A411" s="33"/>
    </row>
    <row r="412" ht="12.75">
      <c r="A412" s="33"/>
    </row>
    <row r="413" spans="1:10" ht="12.75">
      <c r="A413" s="33"/>
      <c r="J413" s="45"/>
    </row>
    <row r="414" ht="12.75">
      <c r="A414" s="33"/>
    </row>
    <row r="415" ht="12.75">
      <c r="A415" s="33"/>
    </row>
    <row r="416" ht="12.75">
      <c r="A416" s="33"/>
    </row>
    <row r="417" ht="12.75">
      <c r="A417" s="33"/>
    </row>
  </sheetData>
  <sheetProtection/>
  <mergeCells count="44">
    <mergeCell ref="B242:I244"/>
    <mergeCell ref="B236:I238"/>
    <mergeCell ref="B219:I222"/>
    <mergeCell ref="B157:I158"/>
    <mergeCell ref="B151:I152"/>
    <mergeCell ref="B164:I164"/>
    <mergeCell ref="A200:I201"/>
    <mergeCell ref="B173:I174"/>
    <mergeCell ref="B179:I180"/>
    <mergeCell ref="B133:I134"/>
    <mergeCell ref="B117:I118"/>
    <mergeCell ref="B105:I106"/>
    <mergeCell ref="B84:I85"/>
    <mergeCell ref="B64:I65"/>
    <mergeCell ref="B58:I60"/>
    <mergeCell ref="B67:I70"/>
    <mergeCell ref="B72:I73"/>
    <mergeCell ref="B74:I76"/>
    <mergeCell ref="B18:I23"/>
    <mergeCell ref="B89:I90"/>
    <mergeCell ref="B31:I31"/>
    <mergeCell ref="B25:D25"/>
    <mergeCell ref="D38:I38"/>
    <mergeCell ref="B33:I34"/>
    <mergeCell ref="B362:I363"/>
    <mergeCell ref="B331:I333"/>
    <mergeCell ref="B321:I323"/>
    <mergeCell ref="B279:I280"/>
    <mergeCell ref="B285:I286"/>
    <mergeCell ref="B14:I17"/>
    <mergeCell ref="B99:I100"/>
    <mergeCell ref="B94:I95"/>
    <mergeCell ref="B27:I29"/>
    <mergeCell ref="B79:I80"/>
    <mergeCell ref="B110:I111"/>
    <mergeCell ref="B342:I343"/>
    <mergeCell ref="B258:I259"/>
    <mergeCell ref="B253:I254"/>
    <mergeCell ref="B246:I249"/>
    <mergeCell ref="B170:I172"/>
    <mergeCell ref="B160:I162"/>
    <mergeCell ref="B168:I168"/>
    <mergeCell ref="B113:I115"/>
    <mergeCell ref="B215:I217"/>
  </mergeCells>
  <printOptions/>
  <pageMargins left="0.5" right="0.5" top="0.5" bottom="0.5" header="0.5" footer="0.25"/>
  <pageSetup horizontalDpi="600" verticalDpi="600" orientation="portrait" scale="79" r:id="rId2"/>
  <headerFooter alignWithMargins="0">
    <oddFooter>&amp;C&amp;P</oddFooter>
  </headerFooter>
  <rowBreaks count="4" manualBreakCount="4">
    <brk id="132" max="8" man="1"/>
    <brk id="198" max="8" man="1"/>
    <brk id="260" max="8" man="1"/>
    <brk id="31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2011-08-29T06:24:33Z</cp:lastPrinted>
  <dcterms:created xsi:type="dcterms:W3CDTF">2001-03-17T05:13:36Z</dcterms:created>
  <dcterms:modified xsi:type="dcterms:W3CDTF">2011-08-29T06:24:46Z</dcterms:modified>
  <cp:category/>
  <cp:version/>
  <cp:contentType/>
  <cp:contentStatus/>
</cp:coreProperties>
</file>