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 sheetId="1" r:id="rId1"/>
    <sheet name="BS" sheetId="2" r:id="rId2"/>
    <sheet name="CashFlow " sheetId="3" r:id="rId3"/>
    <sheet name="Equity" sheetId="4" r:id="rId4"/>
    <sheet name="Notes " sheetId="5" r:id="rId5"/>
  </sheets>
  <definedNames>
    <definedName name="_xlnm.Print_Area" localSheetId="2">'CashFlow '!$A$1:$E$75</definedName>
    <definedName name="_xlnm.Print_Area" localSheetId="0">'IS '!$A$1:$H$58</definedName>
    <definedName name="_xlnm.Print_Area" localSheetId="4">'Notes '!$A$1:$I$348</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<sst xmlns="http://schemas.openxmlformats.org/spreadsheetml/2006/main" count="392" uniqueCount="261">
  <si>
    <t>The following explanatory notes provide an explanation of events and transactions that are significant to an understanding of the changes in the financial position and performance of the Company and its subsidiary companies (hereinafter referred to as the "Group") since the financial period ended 31 December 2004.</t>
  </si>
  <si>
    <t>The analysis of the variance of actual results and profit forecast will only be applicable when the Group announces the results for the final quarter of the financial year ending 31 December 2005.</t>
  </si>
  <si>
    <t>Retained earnings</t>
  </si>
  <si>
    <t>Less: Minority Interests</t>
  </si>
  <si>
    <t xml:space="preserve">Net profit for the period </t>
  </si>
  <si>
    <t>Term loans</t>
  </si>
  <si>
    <t>Utilised</t>
  </si>
  <si>
    <t>Operating profit before working capital changes</t>
  </si>
  <si>
    <t>Cash and cash equivalents at beginning of period</t>
  </si>
  <si>
    <t>Dividend paid</t>
  </si>
  <si>
    <t>Other receivables</t>
  </si>
  <si>
    <t>Trade receivables</t>
  </si>
  <si>
    <t>Trade payables</t>
  </si>
  <si>
    <t>Other payables</t>
  </si>
  <si>
    <t>Reserve on consolidation</t>
  </si>
  <si>
    <t>Share premium</t>
  </si>
  <si>
    <t xml:space="preserve">Reserve On </t>
  </si>
  <si>
    <t>Consolidation</t>
  </si>
  <si>
    <t>Premium</t>
  </si>
  <si>
    <t>Non Distributable</t>
  </si>
  <si>
    <t>Short term borrowings</t>
  </si>
  <si>
    <t>Loans and financing</t>
  </si>
  <si>
    <t>B13.</t>
  </si>
  <si>
    <t>Cash and cash at bank</t>
  </si>
  <si>
    <t>Fixed deposits</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</si>
  <si>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</si>
  <si>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</si>
  <si>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</si>
  <si>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</si>
  <si>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</si>
  <si>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31.12.04</t>
  </si>
  <si>
    <t>CONDENSED CONSOLIDATED INCOME STATEMENTS</t>
  </si>
  <si>
    <t>(Unaudited)</t>
  </si>
  <si>
    <t xml:space="preserve"> </t>
  </si>
  <si>
    <t>Basic earnings per share (sen)</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</si>
  <si>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</si>
  <si>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</si>
  <si>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</si>
  <si>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</si>
  <si>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</si>
  <si>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 xml:space="preserve">Amount </t>
  </si>
  <si>
    <t>Balance</t>
  </si>
  <si>
    <t>Repayment of borrowings</t>
  </si>
  <si>
    <t>Working Capital</t>
  </si>
  <si>
    <t>Changes In The Composition of The Group</t>
  </si>
  <si>
    <t>Consolidated profit after taxation (RM'000)</t>
  </si>
  <si>
    <t>Weighted average number of shares of RM0.50</t>
  </si>
  <si>
    <t xml:space="preserve">  each in issue ('000)</t>
  </si>
  <si>
    <t>CONDENSED CONSOLIDATED CASH FLOW STATEMENT</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</si>
  <si>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</si>
  <si>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</si>
  <si>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</si>
  <si>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</si>
  <si>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</si>
  <si>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</si>
  <si>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</si>
  <si>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</si>
  <si>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</si>
  <si>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</si>
  <si>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Net current assets / (liabilities)</t>
  </si>
  <si>
    <t>Share capital</t>
  </si>
  <si>
    <t>Deferred taxation</t>
  </si>
  <si>
    <t>Revenue</t>
  </si>
  <si>
    <t>Cost of sales</t>
  </si>
  <si>
    <t>Other operating income</t>
  </si>
  <si>
    <t>Total</t>
  </si>
  <si>
    <t>Finance cost</t>
  </si>
  <si>
    <t>Shareholders' funds</t>
  </si>
  <si>
    <t>(The figures have not been audited)</t>
  </si>
  <si>
    <t>As At End</t>
  </si>
  <si>
    <t>Quarter</t>
  </si>
  <si>
    <t>(Audited)</t>
  </si>
  <si>
    <t>As At</t>
  </si>
  <si>
    <t>Preceding</t>
  </si>
  <si>
    <t>Financial</t>
  </si>
  <si>
    <t>Individual Quarter</t>
  </si>
  <si>
    <t>Current Year</t>
  </si>
  <si>
    <t>Preceding Year</t>
  </si>
  <si>
    <t>Corresponding</t>
  </si>
  <si>
    <t>Cumulative Quarter</t>
  </si>
  <si>
    <t>Segmental Reporting</t>
  </si>
  <si>
    <t>Capital</t>
  </si>
  <si>
    <t>Operating expenses</t>
  </si>
  <si>
    <t>Profit from operations</t>
  </si>
  <si>
    <t>Profit for the period</t>
  </si>
  <si>
    <t>Notes:</t>
  </si>
  <si>
    <t xml:space="preserve">Of Current </t>
  </si>
  <si>
    <t>Share</t>
  </si>
  <si>
    <t>Valuation of Property, Plant and Equipment</t>
  </si>
  <si>
    <t>Subsequent Events</t>
  </si>
  <si>
    <t>Contingent Liabilities and Contingent Assets</t>
  </si>
  <si>
    <t>Capital Commitments</t>
  </si>
  <si>
    <t>Review Of Performance</t>
  </si>
  <si>
    <t>Purchase or Disposal of Quoted Securities</t>
  </si>
  <si>
    <t>Utilisation</t>
  </si>
  <si>
    <t>Working capital</t>
  </si>
  <si>
    <t>Group Borrowings and Debt Securities</t>
  </si>
  <si>
    <t>Off Balance Sheet Financial Instruments</t>
  </si>
  <si>
    <t>Profit before taxation</t>
  </si>
  <si>
    <t>Profit after taxation</t>
  </si>
  <si>
    <t>Provision for taxation</t>
  </si>
  <si>
    <t>Net Tangible Assets/(Liabilities) per share (RM)</t>
  </si>
  <si>
    <t>Net increase in cash and cash equivalents</t>
  </si>
  <si>
    <t>Sale of Unquoted Investments and/or Properties</t>
  </si>
  <si>
    <t>N/A</t>
  </si>
  <si>
    <t>N/A - Not Available</t>
  </si>
  <si>
    <t>A1.</t>
  </si>
  <si>
    <t>Basis of Preparation</t>
  </si>
  <si>
    <t>A2.</t>
  </si>
  <si>
    <t>Auditors' Report</t>
  </si>
  <si>
    <t>A3.</t>
  </si>
  <si>
    <t>A4.</t>
  </si>
  <si>
    <t>A5.</t>
  </si>
  <si>
    <t>A6.</t>
  </si>
  <si>
    <t>A7.</t>
  </si>
  <si>
    <t>A8.</t>
  </si>
  <si>
    <t>A9.</t>
  </si>
  <si>
    <t>A10.</t>
  </si>
  <si>
    <t>A11.</t>
  </si>
  <si>
    <t>A12.</t>
  </si>
  <si>
    <t>A13.</t>
  </si>
  <si>
    <t>PART B : ADDITIONAL INFORMATION REQUIRED BY THE BURSA MALAYSIA SECURITIES BERHAD LISTING                              REQUIREMENTS</t>
  </si>
  <si>
    <t>B1.</t>
  </si>
  <si>
    <t>B2.</t>
  </si>
  <si>
    <t>Variation of Results Against Preceding Quarter</t>
  </si>
  <si>
    <t>B3.</t>
  </si>
  <si>
    <t>B4.</t>
  </si>
  <si>
    <t>Variance of Actual and Forecast Profit</t>
  </si>
  <si>
    <t>B5.</t>
  </si>
  <si>
    <t>B6.</t>
  </si>
  <si>
    <t>B7.</t>
  </si>
  <si>
    <t>B8.</t>
  </si>
  <si>
    <t>Status of Corporate Proposal</t>
  </si>
  <si>
    <t>B9.</t>
  </si>
  <si>
    <t>B10.</t>
  </si>
  <si>
    <t>B11.</t>
  </si>
  <si>
    <t>B12.</t>
  </si>
  <si>
    <t>Material Litigation</t>
  </si>
  <si>
    <t>Material Changes in Estimates</t>
  </si>
  <si>
    <t>Current Year Prospects</t>
  </si>
  <si>
    <t xml:space="preserve">                </t>
  </si>
  <si>
    <t>Issuances and repayment of debt and equity securities</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</si>
  <si>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</si>
  <si>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</si>
  <si>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</si>
  <si>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</si>
  <si>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</si>
  <si>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</si>
  <si>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</si>
  <si>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</si>
  <si>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</si>
  <si>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Quarter ended</t>
  </si>
  <si>
    <t>Period ended</t>
  </si>
  <si>
    <t>Secured</t>
  </si>
  <si>
    <t>Short Term</t>
  </si>
  <si>
    <t>Long Term</t>
  </si>
  <si>
    <t xml:space="preserve">Bills payable </t>
  </si>
  <si>
    <t xml:space="preserve">Bank overdrafts </t>
  </si>
  <si>
    <t>CASH FLOW FROM OPERATING ACTIVITIES</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</si>
  <si>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</si>
  <si>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</si>
  <si>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</si>
  <si>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</si>
  <si>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</si>
  <si>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</si>
  <si>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</si>
  <si>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</si>
  <si>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</si>
  <si>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</si>
  <si>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</si>
  <si>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</si>
  <si>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NET CASH GENERATED FROM FINANCING ACTIVITIES</t>
  </si>
  <si>
    <t>Hire purchase creditors</t>
  </si>
  <si>
    <t>NOTES TO THE INTERIM FINANCIAL STATEMENTS</t>
  </si>
  <si>
    <t xml:space="preserve">Period </t>
  </si>
  <si>
    <t>Trade and other receivables</t>
  </si>
  <si>
    <t>Trade and other payables</t>
  </si>
  <si>
    <t>Cash used in operations</t>
  </si>
  <si>
    <t>NET CASH USED IN OPERATING ACTIVITIES</t>
  </si>
  <si>
    <t>Unutilised</t>
  </si>
  <si>
    <t>To Date</t>
  </si>
  <si>
    <t>Period End</t>
  </si>
  <si>
    <t>Investment in property</t>
  </si>
  <si>
    <t>Cumulative</t>
  </si>
  <si>
    <t>At 1 January 2005</t>
  </si>
  <si>
    <t>Listing expenses</t>
  </si>
  <si>
    <t>Basic Earnings Per Share (sen)</t>
  </si>
  <si>
    <t>CASH AND CASH EQUIVALENTS AT END OF PERIOD*</t>
  </si>
  <si>
    <t>Public issue of shares</t>
  </si>
  <si>
    <t>PART A : EXPLANATORY NOTES AS PER FRS 134</t>
  </si>
  <si>
    <t xml:space="preserve"> Distributable</t>
  </si>
  <si>
    <t>The auditors’ report  on the financial statements for the financial period/year ended 31 December 2004 of the Company and its respective subsidiaries were not qualified.</t>
  </si>
  <si>
    <t>Gross Profit</t>
  </si>
  <si>
    <t>FOR THE SECOND QUARTER ENDED 30 JUNE 2005</t>
  </si>
  <si>
    <t>30.6.05</t>
  </si>
  <si>
    <t>30.6.04</t>
  </si>
  <si>
    <t>CONDENSED CONSOLIDATED  BALANCE SHEETS AS AT 30 JUNE 2005</t>
  </si>
  <si>
    <t>FOR THE CUMULATIVE QUARTER ENDED 30 JUNE 2005</t>
  </si>
  <si>
    <t>At 30 June 2005</t>
  </si>
  <si>
    <t xml:space="preserve">FOR THE CUMULATIVE QUARTER ENDED 30 JUNE 2005 </t>
  </si>
  <si>
    <t>There were no unusual items affecting assets, liabilities, equity, net income or cash flows during the current quarter and financial period ended 30 June 2005.</t>
  </si>
  <si>
    <t>There were no changes in accounting estimates that have a material effect on the results of the current quarter and financial period ended 30 June 2005.</t>
  </si>
  <si>
    <t>There was no revaluation of property, plant and equipment by the Group for the current quarter and financial period ended 30 June 2005.</t>
  </si>
  <si>
    <t>There were no changes in the composition of the Group during the current quarter and financial period under review.</t>
  </si>
  <si>
    <t>The Group has no material contingent liabilities or contingent assets since the financial period ended 30 June 2005 to 23 August 2005, being a date not earlier than 7 days from the date of this report, save for the following:</t>
  </si>
  <si>
    <t>23.8.05</t>
  </si>
  <si>
    <t>As at 23 August 2005, the details of the utilisation of the gross proceeds of RM22.3 million derived from the rights issue of 14,159,215 new ordinary shares of RM0.50 at par and the public issue of 20,250,000 new ordinary shares of RM0.50 each at RM0.75 each are as follows:-</t>
  </si>
  <si>
    <t>Save for the following, there is no corporate proposal announced but not completed as at 23 August 2005, being a date not earlier than 7 days from the date of this report:-</t>
  </si>
  <si>
    <t>There were no purchases or disposals of quoted securities for the current quarter and financial period ended 30 June 2005.</t>
  </si>
  <si>
    <t>The Group's borrowings as at 30 June 2005 are as follows:</t>
  </si>
  <si>
    <t>The basic earnings per share for the quarter and financial period ended 30 June 2005 is computed as follows:-</t>
  </si>
  <si>
    <t>There is no diluted earnings per share as the Company does not have any convertible financial instruments as at the end of the current quarter and financial period ended 30 June 2005.</t>
  </si>
  <si>
    <t>Proceeds on disposal of fixed assets</t>
  </si>
  <si>
    <t>- current</t>
  </si>
  <si>
    <t>- prior years</t>
  </si>
  <si>
    <t>Defered tax expense</t>
  </si>
  <si>
    <t xml:space="preserve"> Origination and reversal of temporary differences</t>
  </si>
  <si>
    <t xml:space="preserve"> - current  </t>
  </si>
  <si>
    <t xml:space="preserve">The interim financial statements are unaudited and have been prepared in compliance with Financial Reporting Standards ("FRS") 134, Interim Financial Reporting and Paragraph 9.22 of the Listing Requirements of Bursa Malaysia Securities Berhad ("Bursa Malaysia"). </t>
  </si>
  <si>
    <t>No dividend was paid by the Company in the current quarter and financial period ended 30 June 2005.</t>
  </si>
  <si>
    <t>Segmental Reporting is not provided as the Group is involved in a single industry segment relating to the manufacturing and trading of office furniture. The operations of the Group are conducted predominantly in Malaysia.</t>
  </si>
  <si>
    <t>- Corporate guarantees to a financial institution for credit facilities</t>
  </si>
  <si>
    <t>Approved</t>
  </si>
  <si>
    <t>No dividend was proposed or declared by the Company for the current quarter and financial period ended 30 June 2005.</t>
  </si>
  <si>
    <t xml:space="preserve">  granted to a subsidiary company</t>
  </si>
  <si>
    <t>Bank overdrafts</t>
  </si>
  <si>
    <t>Placement of pledged fixed deposits</t>
  </si>
  <si>
    <t>*Cash and cash equivalents at the end of the period comprised the following:</t>
  </si>
  <si>
    <t xml:space="preserve">Less:  Fixed deposit pledged to a bank for credit facilities </t>
  </si>
  <si>
    <t>Period</t>
  </si>
  <si>
    <t>There are no comparative figures presented in the preceeding year as the first quarterly results announced by the Company to Bursa Malaysia Securities Berhad was for the period ended 30 September 2004.</t>
  </si>
  <si>
    <t>There are no comparative figures presented as the first quarterly results announced by the Company  to Bursa Malaysia Securities Berhad was for the quarter ended 30 September 2004.</t>
  </si>
  <si>
    <t>The Condensed Consolidated Income Statements should be read in conjunction with the annual financial statements for the financial period ended 31 December 2004.</t>
  </si>
  <si>
    <t>The Unaudited Condensed Consolidated Balance Sheets should be read in conjunction with the annual financial statements for the financial period ended 31 December 2004.</t>
  </si>
  <si>
    <t>The Condensed Consolidated Cash Flow Statement should be read in conjunction with the annual financial statements for the financial period ended 31 December 2004.</t>
  </si>
  <si>
    <t>The Condensed Consolidated Statement of Changes in Equity should be read in conjunction with the annual financial statements for the financial period ended 31 December 2004.</t>
  </si>
  <si>
    <t>There are no comparative figures presented for the preceeding year as the first quarterly results announced by the Company to Bursa Malaysia Securities Berhad was for the quarter ended 30 September 2005.</t>
  </si>
  <si>
    <t xml:space="preserve">The interim financial statements should be read in conjunction with the annual financial statements of Euro Holdings Berhad ("EURO" or the "Company") for the financial period ended 31 December 2004. The interim financial statements have been prepared using the accounting policies and methods of computation consistent with the audited annual financial statements of the EURO group for the financial period ended 31 December 2004. </t>
  </si>
  <si>
    <t>The Group does not have any material litigation as at the date of this report.</t>
  </si>
  <si>
    <t xml:space="preserve">There is no comparison with the preceding year's results as this is the first year of listing of the Company on the Second Board of Bursa Malaysia. </t>
  </si>
  <si>
    <t xml:space="preserve">     </t>
  </si>
  <si>
    <t>As at 23 August 2005, the notional amounts for forward foreign exchange contracts that were entered into as hedges for purchase of machinery and sales were RM 1.3 million and RM 8.2 million respectively. These amounts represent the future cash flows under the contracts to purchase and sell the foreign currencies. The settlement periods of these forward contracts range between 1 and 4 months.</t>
  </si>
  <si>
    <t>Based on historical trend, sales are generally lower in the first half of the year and would normally increase in the second half of the year, with the fourth quarter being the peak.</t>
  </si>
  <si>
    <t>There were no material events between the end of the reporting quarter and the date of this announcement that have not been reflected in the financial statements for the quarter except for the following:-</t>
  </si>
  <si>
    <t>The effective tax rate for the current quarter and financial period ended 30 June 2005 was lower than the statutory income tax rate due to the utilisation of reinvestment allowances by certain subsidiary companies of the Company.</t>
  </si>
  <si>
    <t>Company</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</si>
  <si>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</si>
  <si>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There were no issuances, cancellations, repurchases, resale and repayment of debt and equity securities for the current financial period except for the public issue of 20,250,000 new ordinary shares of RM0.50 each at an issue price of RM0.75 each in conjunction with the listing of the Company on the Second Board of Bursa Malaysia.</t>
  </si>
  <si>
    <t>(a)</t>
  </si>
  <si>
    <t>(b)</t>
  </si>
  <si>
    <t>The Group's landed properties</t>
  </si>
  <si>
    <t>Utilisation of gross proceeds</t>
  </si>
  <si>
    <t>The Group has no significant concentrations of credit risk and market risk in relation to the above off-balance sheet financial instruments because of low risk of non-performance by counterparties and pre-determined exchange rates under such contracts.</t>
  </si>
  <si>
    <t>Proceeds from public issue</t>
  </si>
  <si>
    <t>The group recorded a revenue of RM 23.6 million and profit before taxation of RM 2.3 million respectively for the current quarter ended 30 June 2005. For the financial period ended 30 June 2005, the group registered RM 42.6 million of revenue and RM 4.4 million of profit before taxation respectively. Domestic sales contributed RM24.2 million or 57% of revenue for the period.</t>
  </si>
  <si>
    <t xml:space="preserve">The Group had on 9 August 2005 obtained permits from Majlis Perbandaran Selayang for the extensions to the group's properties  located at Lot 15 and Lot 21 of Rawang Industrial Estate, 48000, Rawang, Selangor Darul Ehsan. The said permits are subject to anuual renewal upon expiry on 31 December 2005.   </t>
  </si>
  <si>
    <t>The Group's revenue for the current quarter was RM 23.6 million, an increase of 24.8% as compared to the preceding quarter's revenue of RM 18.9 million. Group's profit before taxation for the current quarter was RM 2.3 million, an  increase of 11.6% from the profit before taxation of RM 2.1 million in the preceding quarter.</t>
  </si>
  <si>
    <t xml:space="preserve">The increase in revenue was attributed to higher sales volume from projects secured and completed in the current quarter. The marginal  increase in profit before taxation was achieved despite the reduction in profit margins due to higher raw material costs. </t>
  </si>
  <si>
    <t>The Company will also focus on brand building to expand our distribution networks in both the domestic and overseas market and improve on production efficiency. In light of the measures taken by the Company to strengthen the business operations, the Board of Directors remains positive that the results for the current financial year will continue to be sactisfactory.</t>
  </si>
  <si>
    <t>The global demand for office furniture is expected to increase albeit in a more challenging business environment. The cost of raw material is higher attributable directly or indirectly to the increase in oil price and other related commodity prices. The lifting of the Ringgit peg and the resultant revaluation may impact our margins for the export sales. To that end, the Company is closely monitoring the situation.</t>
  </si>
  <si>
    <t xml:space="preserve">On 19 August 2005, Euro Space Industries (M) Sdn Bhd ("ESI") a wholly owned subsidiary of EURO completed the acquisition of a piece of freehold industrial land held under HS(D) 28262, PT 10334, Mukim of Rawang, District of Gombak, with a total area of approximately 19,519 square metres for a cash consideration of RM4,601,211.90.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</si>
</sst>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 #,##0_-;\-* #,##0_-;_-* &quot;-&quot;_-;_-@_-"/>
    <numFmt numFmtId="178" formatCode="_-&quot;RM&quot;* #,##0.00_-;\-&quot;RM&quot;* #,##0.00_-;_-&quot;RM&quot;* &quot;-&quot;??_-;_-@_-"/>
    <numFmt numFmtId="179" formatCode="_-* #,##0.00_-;\-* #,##0.00_-;_-* &quot;-&quot;??_-;_-@_-"/>
    <numFmt numFmtId="180" formatCode="0.00_);[Red]\(0.00\)"/>
    <numFmt numFmtId="181" formatCode="_(* #,##0_);_(* \(#,##0\);_(* &quot;-&quot;??_);_(@_)"/>
    <numFmt numFmtId="182" formatCode="#,##0.000_);\(#,##0.000\)"/>
    <numFmt numFmtId="183" formatCode="0.0%"/>
    <numFmt numFmtId="184" formatCode="0.0000"/>
    <numFmt numFmtId="185" formatCode="0.000"/>
    <numFmt numFmtId="186" formatCode="#,##0.0;\-#,##0.0"/>
    <numFmt numFmtId="187" formatCode="#,##0.000;\-#,##0.000"/>
    <numFmt numFmtId="188" formatCode="_-* #,##0_-;\-* #,##0_-;_-* &quot;-&quot;??_-;_-@_-"/>
    <numFmt numFmtId="189" formatCode="#,##0.00_ ;\-#,##0.00\ "/>
    <numFmt numFmtId="190" formatCode="#,##0.0000;\-#,##0.0000"/>
    <numFmt numFmtId="191" formatCode="#,##0.000000;\-#,##0.000000"/>
    <numFmt numFmtId="192" formatCode="mm/dd/yy;@"/>
    <numFmt numFmtId="193" formatCode="#,##0_ ;\-#,##0\ "/>
    <numFmt numFmtId="194" formatCode="[$-409]dddd\,\ mmmm\ dd\,\ yyyy"/>
    <numFmt numFmtId="195" formatCode="00000"/>
    <numFmt numFmtId="196" formatCode="#,##0.0_);[Red]\(#,##0.0\)"/>
    <numFmt numFmtId="197" formatCode="0.0"/>
    <numFmt numFmtId="198" formatCode="#,##0.000_);[Red]\(#,##0.000\)"/>
    <numFmt numFmtId="199" formatCode="#,##0.0000_);[Red]\(#,##0.0000\)"/>
    <numFmt numFmtId="200" formatCode="#,##0.00000_);[Red]\(#,##0.00000\)"/>
    <numFmt numFmtId="201" formatCode="#,##0.000000_);[Red]\(#,##0.000000\)"/>
    <numFmt numFmtId="202" formatCode="#,##0.0000000_);[Red]\(#,##0.000000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_(* \(#,##0.0\);_(* &quot;-&quot;??_);_(@_)"/>
    <numFmt numFmtId="210" formatCode="_-* #,##0.0_-;\-* #,##0.0_-;_-* &quot;-&quot;?_-;_-@_-"/>
    <numFmt numFmtId="211" formatCode="_(* #,##0.0_);_(* \(#,##0.0\);_(* &quot;-&quot;?_);_(@_)"/>
    <numFmt numFmtId="212" formatCode="_(* #,##0_);_(* \(#,##0\);_(* &quot;-&quot;?_);_(@_)"/>
    <numFmt numFmtId="213" formatCode="_(* #,##0.000_);_(* \(#,##0.000\);_(* &quot;-&quot;??_);_(@_)"/>
    <numFmt numFmtId="214" formatCode="_(* #,##0.0000_);_(* \(#,##0.0000\);_(* &quot;-&quot;??_);_(@_)"/>
    <numFmt numFmtId="215" formatCode="_(* #,##0.00000_);_(* \(#,##0.00000\);_(* &quot;-&quot;??_);_(@_)"/>
    <numFmt numFmtId="216" formatCode="&quot;Yes&quot;;&quot;Yes&quot;;&quot;No&quot;"/>
    <numFmt numFmtId="217" formatCode="&quot;True&quot;;&quot;True&quot;;&quot;False&quot;"/>
    <numFmt numFmtId="218" formatCode="&quot;On&quot;;&quot;On&quot;;&quot;Off&quot;"/>
    <numFmt numFmtId="219" formatCode="[$€-2]\ #,##0.00_);[Red]\([$€-2]\ #,##0.00\)"/>
    <numFmt numFmtId="220" formatCode="_(* #,##0.0_);_(* \(#,##0.0\);_(* &quot;-&quot;_);_(@_)"/>
    <numFmt numFmtId="221" formatCode="_(* #,##0.00_);_(* \(#,##0.00\);_(* &quot;-&quot;_);_(@_)"/>
    <numFmt numFmtId="222" formatCode="0.00_);\(0.00\)"/>
    <numFmt numFmtId="223" formatCode="0_);\(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6">
    <xf numFmtId="0" fontId="0" fillId="0" borderId="0" xfId="0" applyAlignment="1">
      <alignment/>
    </xf>
    <xf numFmtId="181" fontId="3" fillId="0" borderId="0" xfId="15" applyNumberFormat="1" applyFont="1" applyFill="1" applyBorder="1" applyAlignment="1">
      <alignment horizontal="center"/>
    </xf>
    <xf numFmtId="181" fontId="3" fillId="0" borderId="0" xfId="15" applyNumberFormat="1" applyFont="1" applyFill="1" applyAlignment="1">
      <alignment/>
    </xf>
    <xf numFmtId="181" fontId="3" fillId="0" borderId="0" xfId="15" applyNumberFormat="1" applyFont="1" applyFill="1" applyBorder="1" applyAlignment="1">
      <alignment/>
    </xf>
    <xf numFmtId="181"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1" fontId="3" fillId="0" borderId="0" xfId="15" applyNumberFormat="1" applyFont="1" applyAlignment="1">
      <alignment/>
    </xf>
    <xf numFmtId="181" fontId="3" fillId="0" borderId="0" xfId="15" applyNumberFormat="1" applyFont="1" applyAlignment="1">
      <alignment horizontal="center"/>
    </xf>
    <xf numFmtId="181"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181"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81" fontId="4" fillId="0" borderId="0" xfId="15" applyNumberFormat="1" applyFont="1" applyAlignment="1">
      <alignment/>
    </xf>
    <xf numFmtId="181" fontId="3" fillId="0" borderId="2" xfId="15" applyNumberFormat="1" applyFont="1" applyBorder="1" applyAlignment="1">
      <alignment/>
    </xf>
    <xf numFmtId="181" fontId="3" fillId="0" borderId="2" xfId="15" applyNumberFormat="1" applyFont="1" applyBorder="1" applyAlignment="1">
      <alignment horizontal="center"/>
    </xf>
    <xf numFmtId="181" fontId="3" fillId="0" borderId="3" xfId="15" applyNumberFormat="1" applyFont="1" applyBorder="1" applyAlignment="1">
      <alignment/>
    </xf>
    <xf numFmtId="181" fontId="3" fillId="0" borderId="3" xfId="15" applyNumberFormat="1" applyFont="1" applyBorder="1" applyAlignment="1">
      <alignment horizontal="center"/>
    </xf>
    <xf numFmtId="181" fontId="3" fillId="0" borderId="3" xfId="15" applyNumberFormat="1" applyFont="1" applyBorder="1" applyAlignment="1">
      <alignment horizontal="right"/>
    </xf>
    <xf numFmtId="181" fontId="3" fillId="0" borderId="4" xfId="15" applyNumberFormat="1" applyFont="1" applyBorder="1" applyAlignment="1">
      <alignment/>
    </xf>
    <xf numFmtId="181" fontId="4" fillId="0" borderId="0" xfId="15" applyNumberFormat="1" applyFont="1" applyBorder="1" applyAlignment="1">
      <alignment/>
    </xf>
    <xf numFmtId="181" fontId="3" fillId="0" borderId="5" xfId="15" applyNumberFormat="1" applyFont="1" applyBorder="1" applyAlignment="1">
      <alignment/>
    </xf>
    <xf numFmtId="181" fontId="3" fillId="0" borderId="0" xfId="15" applyNumberFormat="1" applyFont="1" applyAlignment="1">
      <alignment horizontal="right"/>
    </xf>
    <xf numFmtId="181" fontId="3" fillId="0" borderId="6" xfId="15" applyNumberFormat="1" applyFont="1" applyBorder="1" applyAlignment="1">
      <alignment/>
    </xf>
    <xf numFmtId="0" fontId="3" fillId="0" borderId="0" xfId="21" applyFont="1" applyAlignment="1">
      <alignment horizontal="right"/>
      <protection/>
    </xf>
    <xf numFmtId="181" fontId="4" fillId="0" borderId="0" xfId="21" applyNumberFormat="1" applyFont="1">
      <alignment/>
      <protection/>
    </xf>
    <xf numFmtId="181" fontId="3" fillId="0" borderId="0" xfId="21" applyNumberFormat="1" applyFont="1" applyAlignment="1">
      <alignment horizontal="center"/>
      <protection/>
    </xf>
    <xf numFmtId="214" fontId="3" fillId="0" borderId="0" xfId="21" applyNumberFormat="1" applyFont="1" applyAlignment="1">
      <alignment horizontal="center"/>
      <protection/>
    </xf>
    <xf numFmtId="181"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2" borderId="0" xfId="21" applyFont="1" applyFill="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5"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81" fontId="3" fillId="0" borderId="7" xfId="15" applyNumberFormat="1" applyFont="1" applyFill="1" applyBorder="1" applyAlignment="1">
      <alignment/>
    </xf>
    <xf numFmtId="181"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221"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221" fontId="7" fillId="0" borderId="1" xfId="21" applyNumberFormat="1" applyFont="1" applyFill="1" applyBorder="1" applyAlignment="1">
      <alignment horizontal="center"/>
      <protection/>
    </xf>
    <xf numFmtId="0" fontId="3" fillId="0" borderId="0" xfId="21" applyFont="1" applyFill="1" applyBorder="1" applyAlignment="1">
      <alignment horizontal="center"/>
      <protection/>
    </xf>
    <xf numFmtId="181" fontId="3" fillId="0" borderId="0" xfId="15" applyNumberFormat="1" applyFont="1" applyFill="1" applyAlignment="1">
      <alignment horizontal="center"/>
    </xf>
    <xf numFmtId="181" fontId="3" fillId="0" borderId="7" xfId="15" applyNumberFormat="1" applyFont="1" applyFill="1" applyBorder="1" applyAlignment="1">
      <alignment horizontal="center"/>
    </xf>
    <xf numFmtId="181" fontId="3" fillId="0" borderId="5"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41" fontId="3" fillId="0" borderId="7"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0" fontId="3" fillId="0" borderId="0" xfId="21" applyFont="1" applyFill="1" applyAlignment="1">
      <alignment vertical="top"/>
      <protection/>
    </xf>
    <xf numFmtId="181"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41" fontId="7" fillId="0" borderId="0" xfId="21" applyNumberFormat="1" applyFont="1" applyFill="1" applyBorder="1" applyAlignment="1">
      <alignment horizontal="center"/>
      <protection/>
    </xf>
    <xf numFmtId="181" fontId="3" fillId="0" borderId="6" xfId="15" applyNumberFormat="1" applyFont="1" applyFill="1" applyBorder="1" applyAlignment="1">
      <alignment horizontal="center"/>
    </xf>
    <xf numFmtId="181" fontId="3" fillId="0" borderId="1" xfId="15" applyNumberFormat="1" applyFont="1" applyFill="1" applyBorder="1" applyAlignment="1">
      <alignment/>
    </xf>
    <xf numFmtId="0" fontId="3" fillId="0" borderId="0" xfId="21" applyFont="1" applyFill="1" applyAlignment="1">
      <alignment wrapText="1"/>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alignment horizontal="center"/>
      <protection/>
    </xf>
    <xf numFmtId="16" fontId="7" fillId="0" borderId="0" xfId="21" applyNumberFormat="1" applyFont="1" applyFill="1" applyBorder="1" applyAlignment="1" quotePrefix="1">
      <alignment horizontal="center"/>
      <protection/>
    </xf>
    <xf numFmtId="181" fontId="3" fillId="0" borderId="5" xfId="21" applyNumberFormat="1" applyFont="1" applyFill="1" applyBorder="1">
      <alignment/>
      <protection/>
    </xf>
    <xf numFmtId="181" fontId="3" fillId="0" borderId="0" xfId="15" applyNumberFormat="1" applyFont="1" applyAlignment="1">
      <alignment horizontal="justify" vertical="top"/>
    </xf>
    <xf numFmtId="181" fontId="3" fillId="0" borderId="7"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81" fontId="3" fillId="0" borderId="0" xfId="15" applyNumberFormat="1" applyFont="1" applyFill="1" applyAlignment="1">
      <alignment horizontal="justify" vertical="top"/>
    </xf>
    <xf numFmtId="181" fontId="3" fillId="0" borderId="0" xfId="21" applyNumberFormat="1" applyFont="1" applyFill="1" applyAlignment="1">
      <alignment horizontal="justify" vertical="top"/>
      <protection/>
    </xf>
    <xf numFmtId="43" fontId="3" fillId="0" borderId="0" xfId="15" applyFont="1" applyFill="1" applyAlignment="1">
      <alignment/>
    </xf>
    <xf numFmtId="181" fontId="3" fillId="0" borderId="0" xfId="21" applyNumberFormat="1" applyFont="1" applyFill="1" applyBorder="1" applyAlignment="1">
      <alignment horizontal="justify" vertical="top"/>
      <protection/>
    </xf>
    <xf numFmtId="181" fontId="3" fillId="0" borderId="5" xfId="15" applyNumberFormat="1" applyFont="1" applyBorder="1" applyAlignment="1">
      <alignment horizontal="center"/>
    </xf>
    <xf numFmtId="40" fontId="3" fillId="0" borderId="5" xfId="15" applyNumberFormat="1" applyFont="1" applyFill="1" applyBorder="1" applyAlignment="1">
      <alignment/>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81" fontId="3" fillId="0" borderId="5" xfId="21" applyNumberFormat="1" applyFont="1" applyFill="1" applyBorder="1" applyAlignment="1">
      <alignment horizontal="justify" vertical="top"/>
      <protection/>
    </xf>
    <xf numFmtId="181" fontId="4" fillId="0" borderId="7" xfId="15" applyNumberFormat="1" applyFont="1" applyBorder="1" applyAlignment="1">
      <alignment horizontal="center"/>
    </xf>
    <xf numFmtId="43" fontId="3" fillId="0" borderId="0" xfId="15" applyFont="1" applyFill="1" applyBorder="1" applyAlignment="1">
      <alignment horizontal="justify" vertical="top"/>
    </xf>
    <xf numFmtId="181" fontId="3" fillId="0" borderId="0" xfId="15" applyNumberFormat="1" applyFont="1" applyFill="1" applyAlignment="1">
      <alignment vertical="top" wrapText="1"/>
    </xf>
    <xf numFmtId="181" fontId="3" fillId="0" borderId="5"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81" fontId="3" fillId="0" borderId="5" xfId="21" applyNumberFormat="1" applyFont="1" applyFill="1" applyBorder="1" applyAlignment="1">
      <alignment horizontal="center"/>
      <protection/>
    </xf>
    <xf numFmtId="181" fontId="3" fillId="0" borderId="8" xfId="15" applyNumberFormat="1" applyFont="1" applyBorder="1" applyAlignment="1">
      <alignment/>
    </xf>
    <xf numFmtId="181" fontId="3" fillId="0" borderId="8" xfId="15" applyNumberFormat="1" applyFont="1" applyFill="1" applyBorder="1" applyAlignment="1">
      <alignment horizontal="center"/>
    </xf>
    <xf numFmtId="181" fontId="3" fillId="0" borderId="7" xfId="15" applyNumberFormat="1" applyFont="1" applyBorder="1" applyAlignment="1">
      <alignment horizontal="center"/>
    </xf>
    <xf numFmtId="181" fontId="3" fillId="0" borderId="8" xfId="15" applyNumberFormat="1" applyFont="1" applyBorder="1" applyAlignment="1">
      <alignment horizontal="center"/>
    </xf>
    <xf numFmtId="43" fontId="3" fillId="0" borderId="0" xfId="15" applyNumberFormat="1" applyFont="1" applyAlignment="1">
      <alignment/>
    </xf>
    <xf numFmtId="0" fontId="3" fillId="0" borderId="0" xfId="21" applyFont="1" applyBorder="1">
      <alignment/>
      <protection/>
    </xf>
    <xf numFmtId="0" fontId="3" fillId="0" borderId="0" xfId="21" applyFont="1" applyBorder="1" applyAlignment="1">
      <alignment horizontal="justify" vertical="top"/>
      <protection/>
    </xf>
    <xf numFmtId="181" fontId="3" fillId="0" borderId="0" xfId="15" applyNumberFormat="1" applyFont="1" applyBorder="1" applyAlignment="1">
      <alignment horizontal="right" vertical="top"/>
    </xf>
    <xf numFmtId="0" fontId="3" fillId="0" borderId="0" xfId="21" applyFont="1" applyFill="1" applyBorder="1" quotePrefix="1">
      <alignment/>
      <protection/>
    </xf>
    <xf numFmtId="181" fontId="3" fillId="0" borderId="0" xfId="15" applyNumberFormat="1" applyFont="1" applyFill="1" applyAlignment="1">
      <alignment/>
    </xf>
    <xf numFmtId="181" fontId="3" fillId="0" borderId="0" xfId="15" applyNumberFormat="1" applyFont="1" applyFill="1" applyAlignment="1" quotePrefix="1">
      <alignment/>
    </xf>
    <xf numFmtId="0" fontId="3" fillId="0" borderId="0" xfId="22" applyFont="1" applyFill="1" applyAlignment="1">
      <alignment horizontal="justify" vertical="top"/>
      <protection/>
    </xf>
    <xf numFmtId="0" fontId="3" fillId="0" borderId="0" xfId="21" applyFont="1" applyAlignment="1">
      <alignment horizontal="justify" vertical="top"/>
      <protection/>
    </xf>
    <xf numFmtId="181" fontId="3" fillId="0" borderId="7" xfId="15" applyNumberFormat="1" applyFont="1" applyBorder="1" applyAlignment="1">
      <alignment horizontal="justify" vertical="top"/>
    </xf>
    <xf numFmtId="181" fontId="3" fillId="0" borderId="0" xfId="21" applyNumberFormat="1" applyFont="1" applyAlignment="1">
      <alignment horizontal="justify" vertical="top"/>
      <protection/>
    </xf>
    <xf numFmtId="181" fontId="3" fillId="0" borderId="5" xfId="21" applyNumberFormat="1" applyFont="1" applyBorder="1" applyAlignment="1">
      <alignment horizontal="justify" vertical="top"/>
      <protection/>
    </xf>
    <xf numFmtId="0" fontId="3" fillId="0" borderId="0" xfId="21" applyFont="1" applyAlignment="1">
      <alignment horizontal="center" vertical="top"/>
      <protection/>
    </xf>
    <xf numFmtId="0" fontId="3" fillId="0" borderId="7" xfId="21" applyFont="1" applyBorder="1" applyAlignment="1">
      <alignment horizontal="center" vertical="top"/>
      <protection/>
    </xf>
    <xf numFmtId="0" fontId="3" fillId="0" borderId="5" xfId="21" applyFont="1" applyBorder="1" applyAlignment="1">
      <alignment horizontal="center" vertical="top"/>
      <protection/>
    </xf>
    <xf numFmtId="181" fontId="3" fillId="0" borderId="1" xfId="21" applyNumberFormat="1" applyFont="1" applyFill="1" applyBorder="1" applyAlignment="1">
      <alignment horizontal="justify" vertical="top"/>
      <protection/>
    </xf>
    <xf numFmtId="0" fontId="5" fillId="0" borderId="0" xfId="21" applyFont="1" applyFill="1" applyAlignment="1">
      <alignment horizontal="center" vertical="top"/>
      <protection/>
    </xf>
    <xf numFmtId="181" fontId="3" fillId="0" borderId="0" xfId="15" applyNumberFormat="1" applyFont="1" applyFill="1" applyBorder="1" applyAlignment="1">
      <alignment horizontal="justify" vertical="top"/>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Alignment="1">
      <alignment horizontal="justify" vertical="top"/>
    </xf>
    <xf numFmtId="0" fontId="4" fillId="0" borderId="0" xfId="21" applyFont="1" applyAlignment="1">
      <alignment horizontal="justify" vertical="top"/>
      <protection/>
    </xf>
    <xf numFmtId="0" fontId="3" fillId="0" borderId="0" xfId="21" applyFont="1" applyBorder="1" applyAlignment="1">
      <alignment horizontal="justify" vertical="top"/>
      <protection/>
    </xf>
    <xf numFmtId="0" fontId="3" fillId="0" borderId="0" xfId="21" applyFont="1" applyBorder="1" applyAlignment="1">
      <alignment horizontal="justify"/>
      <protection/>
    </xf>
    <xf numFmtId="0" fontId="3" fillId="0" borderId="0" xfId="22" applyFont="1" applyAlignment="1">
      <alignment horizontal="justify" vertical="top"/>
      <protection/>
    </xf>
    <xf numFmtId="0" fontId="5" fillId="0" borderId="0" xfId="21" applyFont="1" applyFill="1" applyAlignment="1">
      <alignment horizontal="justify" vertical="top"/>
      <protection/>
    </xf>
    <xf numFmtId="0" fontId="3" fillId="0" borderId="0" xfId="21" applyFont="1" applyFill="1" applyAlignment="1">
      <alignment horizontal="justify" vertical="top"/>
      <protection/>
    </xf>
    <xf numFmtId="0" fontId="3" fillId="0" borderId="0" xfId="22"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top" wrapText="1"/>
      <protection/>
    </xf>
    <xf numFmtId="0" fontId="3" fillId="0" borderId="0" xfId="21" applyFont="1" applyFill="1" applyAlignment="1">
      <alignment vertical="top" wrapText="1"/>
      <protection/>
    </xf>
    <xf numFmtId="0" fontId="4" fillId="0" borderId="0" xfId="21" applyFont="1" applyFill="1" applyBorder="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47625</xdr:rowOff>
    </xdr:from>
    <xdr:ext cx="76200" cy="200025"/>
    <xdr:sp>
      <xdr:nvSpPr>
        <xdr:cNvPr id="1" name="TextBox 1"/>
        <xdr:cNvSpPr txBox="1">
          <a:spLocks noChangeArrowheads="1"/>
        </xdr:cNvSpPr>
      </xdr:nvSpPr>
      <xdr:spPr>
        <a:xfrm>
          <a:off x="2800350"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54</xdr:row>
      <xdr:rowOff>0</xdr:rowOff>
    </xdr:from>
    <xdr:to>
      <xdr:col>4</xdr:col>
      <xdr:colOff>114300</xdr:colOff>
      <xdr:row>54</xdr:row>
      <xdr:rowOff>0</xdr:rowOff>
    </xdr:to>
    <xdr:sp>
      <xdr:nvSpPr>
        <xdr:cNvPr id="1" name="TextBox 1"/>
        <xdr:cNvSpPr txBox="1">
          <a:spLocks noChangeArrowheads="1"/>
        </xdr:cNvSpPr>
      </xdr:nvSpPr>
      <xdr:spPr>
        <a:xfrm>
          <a:off x="133350" y="878205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54</xdr:row>
      <xdr:rowOff>0</xdr:rowOff>
    </xdr:from>
    <xdr:ext cx="76200" cy="200025"/>
    <xdr:sp>
      <xdr:nvSpPr>
        <xdr:cNvPr id="2" name="TextBox 2"/>
        <xdr:cNvSpPr txBox="1">
          <a:spLocks noChangeArrowheads="1"/>
        </xdr:cNvSpPr>
      </xdr:nvSpPr>
      <xdr:spPr>
        <a:xfrm>
          <a:off x="3695700" y="8782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54</xdr:row>
      <xdr:rowOff>0</xdr:rowOff>
    </xdr:from>
    <xdr:to>
      <xdr:col>4</xdr:col>
      <xdr:colOff>9525</xdr:colOff>
      <xdr:row>54</xdr:row>
      <xdr:rowOff>0</xdr:rowOff>
    </xdr:to>
    <xdr:sp>
      <xdr:nvSpPr>
        <xdr:cNvPr id="3" name="TextBox 3"/>
        <xdr:cNvSpPr txBox="1">
          <a:spLocks noChangeArrowheads="1"/>
        </xdr:cNvSpPr>
      </xdr:nvSpPr>
      <xdr:spPr>
        <a:xfrm>
          <a:off x="66675" y="878205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91</xdr:row>
      <xdr:rowOff>0</xdr:rowOff>
    </xdr:from>
    <xdr:to>
      <xdr:col>5</xdr:col>
      <xdr:colOff>180975</xdr:colOff>
      <xdr:row>91</xdr:row>
      <xdr:rowOff>0</xdr:rowOff>
    </xdr:to>
    <xdr:sp>
      <xdr:nvSpPr>
        <xdr:cNvPr id="1" name="TextBox 1"/>
        <xdr:cNvSpPr txBox="1">
          <a:spLocks noChangeArrowheads="1"/>
        </xdr:cNvSpPr>
      </xdr:nvSpPr>
      <xdr:spPr>
        <a:xfrm>
          <a:off x="209550" y="13620750"/>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92</xdr:row>
      <xdr:rowOff>0</xdr:rowOff>
    </xdr:from>
    <xdr:ext cx="76200" cy="200025"/>
    <xdr:sp>
      <xdr:nvSpPr>
        <xdr:cNvPr id="2" name="TextBox 2"/>
        <xdr:cNvSpPr txBox="1">
          <a:spLocks noChangeArrowheads="1"/>
        </xdr:cNvSpPr>
      </xdr:nvSpPr>
      <xdr:spPr>
        <a:xfrm>
          <a:off x="3609975" y="1378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95</xdr:row>
      <xdr:rowOff>0</xdr:rowOff>
    </xdr:from>
    <xdr:to>
      <xdr:col>5</xdr:col>
      <xdr:colOff>180975</xdr:colOff>
      <xdr:row>95</xdr:row>
      <xdr:rowOff>0</xdr:rowOff>
    </xdr:to>
    <xdr:sp>
      <xdr:nvSpPr>
        <xdr:cNvPr id="3" name="TextBox 3"/>
        <xdr:cNvSpPr txBox="1">
          <a:spLocks noChangeArrowheads="1"/>
        </xdr:cNvSpPr>
      </xdr:nvSpPr>
      <xdr:spPr>
        <a:xfrm>
          <a:off x="209550" y="1426845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88</xdr:row>
      <xdr:rowOff>0</xdr:rowOff>
    </xdr:from>
    <xdr:to>
      <xdr:col>4</xdr:col>
      <xdr:colOff>790575</xdr:colOff>
      <xdr:row>88</xdr:row>
      <xdr:rowOff>0</xdr:rowOff>
    </xdr:to>
    <xdr:sp>
      <xdr:nvSpPr>
        <xdr:cNvPr id="4" name="TextBox 4"/>
        <xdr:cNvSpPr txBox="1">
          <a:spLocks noChangeArrowheads="1"/>
        </xdr:cNvSpPr>
      </xdr:nvSpPr>
      <xdr:spPr>
        <a:xfrm>
          <a:off x="9525" y="1313497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91</xdr:row>
      <xdr:rowOff>0</xdr:rowOff>
    </xdr:from>
    <xdr:to>
      <xdr:col>5</xdr:col>
      <xdr:colOff>180975</xdr:colOff>
      <xdr:row>91</xdr:row>
      <xdr:rowOff>0</xdr:rowOff>
    </xdr:to>
    <xdr:sp>
      <xdr:nvSpPr>
        <xdr:cNvPr id="6" name="TextBox 6"/>
        <xdr:cNvSpPr txBox="1">
          <a:spLocks noChangeArrowheads="1"/>
        </xdr:cNvSpPr>
      </xdr:nvSpPr>
      <xdr:spPr>
        <a:xfrm>
          <a:off x="209550" y="13620750"/>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88</xdr:row>
      <xdr:rowOff>0</xdr:rowOff>
    </xdr:from>
    <xdr:to>
      <xdr:col>4</xdr:col>
      <xdr:colOff>790575</xdr:colOff>
      <xdr:row>88</xdr:row>
      <xdr:rowOff>0</xdr:rowOff>
    </xdr:to>
    <xdr:sp>
      <xdr:nvSpPr>
        <xdr:cNvPr id="7" name="TextBox 7"/>
        <xdr:cNvSpPr txBox="1">
          <a:spLocks noChangeArrowheads="1"/>
        </xdr:cNvSpPr>
      </xdr:nvSpPr>
      <xdr:spPr>
        <a:xfrm>
          <a:off x="9525" y="1313497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92</xdr:row>
      <xdr:rowOff>0</xdr:rowOff>
    </xdr:from>
    <xdr:ext cx="76200" cy="200025"/>
    <xdr:sp>
      <xdr:nvSpPr>
        <xdr:cNvPr id="8" name="TextBox 8"/>
        <xdr:cNvSpPr txBox="1">
          <a:spLocks noChangeArrowheads="1"/>
        </xdr:cNvSpPr>
      </xdr:nvSpPr>
      <xdr:spPr>
        <a:xfrm>
          <a:off x="3609975" y="1378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95</xdr:row>
      <xdr:rowOff>0</xdr:rowOff>
    </xdr:from>
    <xdr:to>
      <xdr:col>5</xdr:col>
      <xdr:colOff>180975</xdr:colOff>
      <xdr:row>95</xdr:row>
      <xdr:rowOff>0</xdr:rowOff>
    </xdr:to>
    <xdr:sp>
      <xdr:nvSpPr>
        <xdr:cNvPr id="9" name="TextBox 9"/>
        <xdr:cNvSpPr txBox="1">
          <a:spLocks noChangeArrowheads="1"/>
        </xdr:cNvSpPr>
      </xdr:nvSpPr>
      <xdr:spPr>
        <a:xfrm>
          <a:off x="209550" y="1426845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36</xdr:row>
      <xdr:rowOff>0</xdr:rowOff>
    </xdr:from>
    <xdr:to>
      <xdr:col>6</xdr:col>
      <xdr:colOff>600075</xdr:colOff>
      <xdr:row>36</xdr:row>
      <xdr:rowOff>0</xdr:rowOff>
    </xdr:to>
    <xdr:sp>
      <xdr:nvSpPr>
        <xdr:cNvPr id="1" name="TextBox 3"/>
        <xdr:cNvSpPr txBox="1">
          <a:spLocks noChangeArrowheads="1"/>
        </xdr:cNvSpPr>
      </xdr:nvSpPr>
      <xdr:spPr>
        <a:xfrm>
          <a:off x="85725" y="5886450"/>
          <a:ext cx="58388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162</xdr:row>
      <xdr:rowOff>0</xdr:rowOff>
    </xdr:from>
    <xdr:to>
      <xdr:col>8</xdr:col>
      <xdr:colOff>657225</xdr:colOff>
      <xdr:row>162</xdr:row>
      <xdr:rowOff>0</xdr:rowOff>
    </xdr:to>
    <xdr:sp>
      <xdr:nvSpPr>
        <xdr:cNvPr id="1" name="Text 18"/>
        <xdr:cNvSpPr txBox="1">
          <a:spLocks noChangeArrowheads="1"/>
        </xdr:cNvSpPr>
      </xdr:nvSpPr>
      <xdr:spPr>
        <a:xfrm>
          <a:off x="390525" y="19935825"/>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232</xdr:row>
      <xdr:rowOff>0</xdr:rowOff>
    </xdr:from>
    <xdr:to>
      <xdr:col>9</xdr:col>
      <xdr:colOff>66675</xdr:colOff>
      <xdr:row>232</xdr:row>
      <xdr:rowOff>0</xdr:rowOff>
    </xdr:to>
    <xdr:sp>
      <xdr:nvSpPr>
        <xdr:cNvPr id="2" name="Text 18"/>
        <xdr:cNvSpPr txBox="1">
          <a:spLocks noChangeArrowheads="1"/>
        </xdr:cNvSpPr>
      </xdr:nvSpPr>
      <xdr:spPr>
        <a:xfrm>
          <a:off x="657225" y="31308675"/>
          <a:ext cx="65817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186</xdr:row>
      <xdr:rowOff>0</xdr:rowOff>
    </xdr:from>
    <xdr:to>
      <xdr:col>8</xdr:col>
      <xdr:colOff>523875</xdr:colOff>
      <xdr:row>186</xdr:row>
      <xdr:rowOff>0</xdr:rowOff>
    </xdr:to>
    <xdr:sp>
      <xdr:nvSpPr>
        <xdr:cNvPr id="3" name="Text 18"/>
        <xdr:cNvSpPr txBox="1">
          <a:spLocks noChangeArrowheads="1"/>
        </xdr:cNvSpPr>
      </xdr:nvSpPr>
      <xdr:spPr>
        <a:xfrm>
          <a:off x="371475" y="23822025"/>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237</xdr:row>
      <xdr:rowOff>152400</xdr:rowOff>
    </xdr:from>
    <xdr:to>
      <xdr:col>8</xdr:col>
      <xdr:colOff>876300</xdr:colOff>
      <xdr:row>240</xdr:row>
      <xdr:rowOff>9525</xdr:rowOff>
    </xdr:to>
    <xdr:sp>
      <xdr:nvSpPr>
        <xdr:cNvPr id="4" name="Text 18"/>
        <xdr:cNvSpPr txBox="1">
          <a:spLocks noChangeArrowheads="1"/>
        </xdr:cNvSpPr>
      </xdr:nvSpPr>
      <xdr:spPr>
        <a:xfrm>
          <a:off x="400050" y="32327850"/>
          <a:ext cx="6762750" cy="342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ended 30 June 2005.
</a:t>
          </a:r>
        </a:p>
      </xdr:txBody>
    </xdr:sp>
    <xdr:clientData/>
  </xdr:twoCellAnchor>
  <xdr:twoCellAnchor>
    <xdr:from>
      <xdr:col>0</xdr:col>
      <xdr:colOff>352425</xdr:colOff>
      <xdr:row>249</xdr:row>
      <xdr:rowOff>0</xdr:rowOff>
    </xdr:from>
    <xdr:to>
      <xdr:col>8</xdr:col>
      <xdr:colOff>219075</xdr:colOff>
      <xdr:row>249</xdr:row>
      <xdr:rowOff>0</xdr:rowOff>
    </xdr:to>
    <xdr:sp>
      <xdr:nvSpPr>
        <xdr:cNvPr id="5" name="Text 18"/>
        <xdr:cNvSpPr txBox="1">
          <a:spLocks noChangeArrowheads="1"/>
        </xdr:cNvSpPr>
      </xdr:nvSpPr>
      <xdr:spPr>
        <a:xfrm>
          <a:off x="352425" y="33632775"/>
          <a:ext cx="61531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302</xdr:row>
      <xdr:rowOff>0</xdr:rowOff>
    </xdr:from>
    <xdr:to>
      <xdr:col>8</xdr:col>
      <xdr:colOff>333375</xdr:colOff>
      <xdr:row>302</xdr:row>
      <xdr:rowOff>0</xdr:rowOff>
    </xdr:to>
    <xdr:sp>
      <xdr:nvSpPr>
        <xdr:cNvPr id="6" name="Text 18"/>
        <xdr:cNvSpPr txBox="1">
          <a:spLocks noChangeArrowheads="1"/>
        </xdr:cNvSpPr>
      </xdr:nvSpPr>
      <xdr:spPr>
        <a:xfrm>
          <a:off x="371475" y="38862000"/>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306</xdr:row>
      <xdr:rowOff>0</xdr:rowOff>
    </xdr:from>
    <xdr:to>
      <xdr:col>8</xdr:col>
      <xdr:colOff>447675</xdr:colOff>
      <xdr:row>306</xdr:row>
      <xdr:rowOff>0</xdr:rowOff>
    </xdr:to>
    <xdr:sp>
      <xdr:nvSpPr>
        <xdr:cNvPr id="7" name="Text 18"/>
        <xdr:cNvSpPr txBox="1">
          <a:spLocks noChangeArrowheads="1"/>
        </xdr:cNvSpPr>
      </xdr:nvSpPr>
      <xdr:spPr>
        <a:xfrm>
          <a:off x="371475" y="39509700"/>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331</xdr:row>
      <xdr:rowOff>0</xdr:rowOff>
    </xdr:from>
    <xdr:to>
      <xdr:col>8</xdr:col>
      <xdr:colOff>876300</xdr:colOff>
      <xdr:row>331</xdr:row>
      <xdr:rowOff>0</xdr:rowOff>
    </xdr:to>
    <xdr:sp>
      <xdr:nvSpPr>
        <xdr:cNvPr id="8" name="TextBox 18"/>
        <xdr:cNvSpPr txBox="1">
          <a:spLocks noChangeArrowheads="1"/>
        </xdr:cNvSpPr>
      </xdr:nvSpPr>
      <xdr:spPr>
        <a:xfrm>
          <a:off x="381000" y="43614975"/>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99</xdr:row>
      <xdr:rowOff>0</xdr:rowOff>
    </xdr:from>
    <xdr:to>
      <xdr:col>8</xdr:col>
      <xdr:colOff>514350</xdr:colOff>
      <xdr:row>99</xdr:row>
      <xdr:rowOff>0</xdr:rowOff>
    </xdr:to>
    <xdr:sp>
      <xdr:nvSpPr>
        <xdr:cNvPr id="9" name="TextBox 19"/>
        <xdr:cNvSpPr txBox="1">
          <a:spLocks noChangeArrowheads="1"/>
        </xdr:cNvSpPr>
      </xdr:nvSpPr>
      <xdr:spPr>
        <a:xfrm>
          <a:off x="381000" y="12601575"/>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99</xdr:row>
      <xdr:rowOff>0</xdr:rowOff>
    </xdr:from>
    <xdr:to>
      <xdr:col>8</xdr:col>
      <xdr:colOff>447675</xdr:colOff>
      <xdr:row>99</xdr:row>
      <xdr:rowOff>0</xdr:rowOff>
    </xdr:to>
    <xdr:sp>
      <xdr:nvSpPr>
        <xdr:cNvPr id="10" name="TextBox 20"/>
        <xdr:cNvSpPr txBox="1">
          <a:spLocks noChangeArrowheads="1"/>
        </xdr:cNvSpPr>
      </xdr:nvSpPr>
      <xdr:spPr>
        <a:xfrm>
          <a:off x="361950" y="12601575"/>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335</xdr:row>
      <xdr:rowOff>0</xdr:rowOff>
    </xdr:from>
    <xdr:to>
      <xdr:col>8</xdr:col>
      <xdr:colOff>819150</xdr:colOff>
      <xdr:row>347</xdr:row>
      <xdr:rowOff>133350</xdr:rowOff>
    </xdr:to>
    <xdr:sp>
      <xdr:nvSpPr>
        <xdr:cNvPr id="11" name="TextBox 21"/>
        <xdr:cNvSpPr txBox="1">
          <a:spLocks noChangeArrowheads="1"/>
        </xdr:cNvSpPr>
      </xdr:nvSpPr>
      <xdr:spPr>
        <a:xfrm>
          <a:off x="371475" y="44262675"/>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29 August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266</xdr:row>
      <xdr:rowOff>9525</xdr:rowOff>
    </xdr:from>
    <xdr:to>
      <xdr:col>8</xdr:col>
      <xdr:colOff>476250</xdr:colOff>
      <xdr:row>268</xdr:row>
      <xdr:rowOff>28575</xdr:rowOff>
    </xdr:to>
    <xdr:sp>
      <xdr:nvSpPr>
        <xdr:cNvPr id="12" name="Text 18"/>
        <xdr:cNvSpPr txBox="1">
          <a:spLocks noChangeArrowheads="1"/>
        </xdr:cNvSpPr>
      </xdr:nvSpPr>
      <xdr:spPr>
        <a:xfrm>
          <a:off x="361950" y="33632775"/>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33</xdr:row>
      <xdr:rowOff>0</xdr:rowOff>
    </xdr:from>
    <xdr:to>
      <xdr:col>8</xdr:col>
      <xdr:colOff>419100</xdr:colOff>
      <xdr:row>33</xdr:row>
      <xdr:rowOff>0</xdr:rowOff>
    </xdr:to>
    <xdr:sp>
      <xdr:nvSpPr>
        <xdr:cNvPr id="13" name="Text 18"/>
        <xdr:cNvSpPr txBox="1">
          <a:spLocks noChangeArrowheads="1"/>
        </xdr:cNvSpPr>
      </xdr:nvSpPr>
      <xdr:spPr>
        <a:xfrm>
          <a:off x="371475" y="530542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273</xdr:row>
      <xdr:rowOff>0</xdr:rowOff>
    </xdr:from>
    <xdr:to>
      <xdr:col>7</xdr:col>
      <xdr:colOff>438150</xdr:colOff>
      <xdr:row>273</xdr:row>
      <xdr:rowOff>0</xdr:rowOff>
    </xdr:to>
    <xdr:sp>
      <xdr:nvSpPr>
        <xdr:cNvPr id="14" name="TextBox 24"/>
        <xdr:cNvSpPr txBox="1">
          <a:spLocks noChangeArrowheads="1"/>
        </xdr:cNvSpPr>
      </xdr:nvSpPr>
      <xdr:spPr>
        <a:xfrm>
          <a:off x="28575" y="34118550"/>
          <a:ext cx="582930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workbookViewId="0" topLeftCell="A24">
      <selection activeCell="A44" sqref="A44"/>
    </sheetView>
  </sheetViews>
  <sheetFormatPr defaultColWidth="9.140625" defaultRowHeight="12.75"/>
  <cols>
    <col min="1" max="1" width="36.7109375" style="38"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38" customWidth="1"/>
    <col min="8" max="8" width="12.28125" style="39" customWidth="1"/>
    <col min="9" max="16384" width="9.140625" style="38" customWidth="1"/>
  </cols>
  <sheetData>
    <row r="1" spans="1:8" ht="12.75">
      <c r="A1" s="67" t="s">
        <v>143</v>
      </c>
      <c r="B1" s="67"/>
      <c r="C1" s="67"/>
      <c r="D1" s="67"/>
      <c r="E1" s="67"/>
      <c r="F1" s="67"/>
      <c r="G1" s="67"/>
      <c r="H1" s="67"/>
    </row>
    <row r="2" spans="1:8" ht="12.75">
      <c r="A2" s="68" t="s">
        <v>144</v>
      </c>
      <c r="B2" s="67"/>
      <c r="C2" s="67"/>
      <c r="D2" s="67"/>
      <c r="E2" s="67"/>
      <c r="F2" s="67"/>
      <c r="G2" s="67"/>
      <c r="H2" s="67"/>
    </row>
    <row r="3" spans="1:8" ht="12.75">
      <c r="A3" s="68"/>
      <c r="B3" s="67"/>
      <c r="C3" s="67"/>
      <c r="D3" s="67"/>
      <c r="E3" s="67"/>
      <c r="F3" s="67"/>
      <c r="G3" s="67"/>
      <c r="H3" s="67"/>
    </row>
    <row r="5" ht="12.75">
      <c r="A5" s="40" t="s">
        <v>31</v>
      </c>
    </row>
    <row r="6" ht="12.75">
      <c r="A6" s="40" t="s">
        <v>193</v>
      </c>
    </row>
    <row r="7" spans="1:2" ht="12.75">
      <c r="A7" s="40" t="s">
        <v>68</v>
      </c>
      <c r="B7" s="39"/>
    </row>
    <row r="8" spans="1:2" ht="12.75">
      <c r="A8" s="40"/>
      <c r="B8" s="39"/>
    </row>
    <row r="9" spans="1:8" ht="12.75">
      <c r="A9" s="40"/>
      <c r="B9" s="133" t="s">
        <v>75</v>
      </c>
      <c r="C9" s="133"/>
      <c r="D9" s="133"/>
      <c r="F9" s="133" t="s">
        <v>79</v>
      </c>
      <c r="G9" s="133"/>
      <c r="H9" s="133"/>
    </row>
    <row r="10" spans="2:8" ht="12.75">
      <c r="B10" s="39"/>
      <c r="C10" s="39"/>
      <c r="D10" s="39" t="s">
        <v>77</v>
      </c>
      <c r="E10" s="39"/>
      <c r="G10" s="39"/>
      <c r="H10" s="39" t="s">
        <v>77</v>
      </c>
    </row>
    <row r="11" spans="2:8" ht="12.75">
      <c r="B11" s="39" t="s">
        <v>76</v>
      </c>
      <c r="C11" s="39"/>
      <c r="D11" s="39" t="s">
        <v>78</v>
      </c>
      <c r="E11" s="39"/>
      <c r="F11" s="39" t="s">
        <v>76</v>
      </c>
      <c r="G11" s="39"/>
      <c r="H11" s="39" t="s">
        <v>78</v>
      </c>
    </row>
    <row r="12" spans="2:8" ht="12.75">
      <c r="B12" s="39" t="s">
        <v>70</v>
      </c>
      <c r="C12" s="39"/>
      <c r="D12" s="39" t="s">
        <v>70</v>
      </c>
      <c r="E12" s="39"/>
      <c r="F12" s="39" t="s">
        <v>180</v>
      </c>
      <c r="G12" s="39"/>
      <c r="H12" s="39" t="s">
        <v>174</v>
      </c>
    </row>
    <row r="13" spans="2:8" ht="12.75">
      <c r="B13" s="50" t="s">
        <v>194</v>
      </c>
      <c r="C13" s="50"/>
      <c r="D13" s="50" t="s">
        <v>195</v>
      </c>
      <c r="E13" s="50"/>
      <c r="F13" s="50" t="s">
        <v>194</v>
      </c>
      <c r="G13" s="50"/>
      <c r="H13" s="50" t="s">
        <v>195</v>
      </c>
    </row>
    <row r="14" spans="2:8" ht="12.75">
      <c r="B14" s="39" t="s">
        <v>57</v>
      </c>
      <c r="D14" s="39" t="s">
        <v>57</v>
      </c>
      <c r="F14" s="39" t="s">
        <v>57</v>
      </c>
      <c r="H14" s="39" t="s">
        <v>57</v>
      </c>
    </row>
    <row r="16" spans="1:8" s="2" customFormat="1" ht="12.75">
      <c r="A16" s="38" t="s">
        <v>62</v>
      </c>
      <c r="B16" s="2">
        <v>23635</v>
      </c>
      <c r="D16" s="56" t="s">
        <v>104</v>
      </c>
      <c r="F16" s="2">
        <v>42575</v>
      </c>
      <c r="H16" s="56" t="s">
        <v>104</v>
      </c>
    </row>
    <row r="17" spans="4:8" s="2" customFormat="1" ht="12.75">
      <c r="D17" s="56"/>
      <c r="H17" s="56"/>
    </row>
    <row r="18" spans="1:8" s="2" customFormat="1" ht="12.75">
      <c r="A18" s="38" t="s">
        <v>63</v>
      </c>
      <c r="B18" s="2">
        <v>-16918</v>
      </c>
      <c r="D18" s="56" t="s">
        <v>104</v>
      </c>
      <c r="F18" s="2">
        <v>-29974</v>
      </c>
      <c r="H18" s="56" t="s">
        <v>104</v>
      </c>
    </row>
    <row r="19" spans="2:8" s="2" customFormat="1" ht="12.75">
      <c r="B19" s="46"/>
      <c r="D19" s="46"/>
      <c r="F19" s="46"/>
      <c r="H19" s="46"/>
    </row>
    <row r="20" spans="1:8" s="2" customFormat="1" ht="12.75">
      <c r="A20" s="38" t="s">
        <v>192</v>
      </c>
      <c r="B20" s="2">
        <f>SUM(B16:B19)</f>
        <v>6717</v>
      </c>
      <c r="D20" s="56" t="s">
        <v>104</v>
      </c>
      <c r="F20" s="2">
        <f>SUM(F16:F19)</f>
        <v>12601</v>
      </c>
      <c r="H20" s="56" t="s">
        <v>104</v>
      </c>
    </row>
    <row r="21" spans="4:8" s="2" customFormat="1" ht="12.75">
      <c r="D21" s="56"/>
      <c r="H21" s="56"/>
    </row>
    <row r="22" spans="1:8" s="2" customFormat="1" ht="12.75">
      <c r="A22" s="38" t="s">
        <v>82</v>
      </c>
      <c r="B22" s="2">
        <v>-4319</v>
      </c>
      <c r="D22" s="56" t="s">
        <v>104</v>
      </c>
      <c r="F22" s="2">
        <v>-8065</v>
      </c>
      <c r="H22" s="56" t="s">
        <v>104</v>
      </c>
    </row>
    <row r="23" spans="1:8" s="2" customFormat="1" ht="12.75">
      <c r="A23" s="38"/>
      <c r="D23" s="56"/>
      <c r="H23" s="56"/>
    </row>
    <row r="24" spans="1:8" s="2" customFormat="1" ht="12.75">
      <c r="A24" s="38" t="s">
        <v>64</v>
      </c>
      <c r="B24" s="2">
        <v>42</v>
      </c>
      <c r="D24" s="56" t="s">
        <v>104</v>
      </c>
      <c r="F24" s="2">
        <v>104</v>
      </c>
      <c r="H24" s="56" t="s">
        <v>104</v>
      </c>
    </row>
    <row r="25" spans="1:8" s="2" customFormat="1" ht="12.75">
      <c r="A25" s="38"/>
      <c r="B25" s="57"/>
      <c r="D25" s="57"/>
      <c r="F25" s="57"/>
      <c r="H25" s="57"/>
    </row>
    <row r="26" spans="1:8" s="2" customFormat="1" ht="12.75">
      <c r="A26" s="38" t="s">
        <v>83</v>
      </c>
      <c r="B26" s="56">
        <f>SUM(B20:B25)</f>
        <v>2440</v>
      </c>
      <c r="C26" s="56">
        <f>SUM(C20:C25)</f>
        <v>0</v>
      </c>
      <c r="D26" s="56" t="s">
        <v>104</v>
      </c>
      <c r="F26" s="56">
        <f>SUM(F20:F25)</f>
        <v>4640</v>
      </c>
      <c r="G26" s="56">
        <f>SUM(G20:G25)</f>
        <v>0</v>
      </c>
      <c r="H26" s="56" t="s">
        <v>104</v>
      </c>
    </row>
    <row r="27" s="2" customFormat="1" ht="12.75">
      <c r="A27" s="38"/>
    </row>
    <row r="28" spans="1:8" s="2" customFormat="1" ht="12.75">
      <c r="A28" s="38" t="s">
        <v>66</v>
      </c>
      <c r="B28" s="56">
        <v>-139</v>
      </c>
      <c r="D28" s="56" t="s">
        <v>104</v>
      </c>
      <c r="F28" s="56">
        <v>-278</v>
      </c>
      <c r="H28" s="56" t="s">
        <v>104</v>
      </c>
    </row>
    <row r="29" spans="1:8" s="2" customFormat="1" ht="12.75">
      <c r="A29" s="38"/>
      <c r="B29" s="57"/>
      <c r="D29" s="57"/>
      <c r="F29" s="57"/>
      <c r="H29" s="57"/>
    </row>
    <row r="30" spans="1:8" s="2" customFormat="1" ht="12.75">
      <c r="A30" s="38" t="s">
        <v>98</v>
      </c>
      <c r="B30" s="56">
        <f>+B26+B28</f>
        <v>2301</v>
      </c>
      <c r="D30" s="56" t="s">
        <v>104</v>
      </c>
      <c r="F30" s="56">
        <f>+F26+F28</f>
        <v>4362</v>
      </c>
      <c r="H30" s="56" t="s">
        <v>104</v>
      </c>
    </row>
    <row r="31" spans="1:8" s="2" customFormat="1" ht="12.75">
      <c r="A31" s="38"/>
      <c r="B31" s="56"/>
      <c r="D31" s="56"/>
      <c r="F31" s="56"/>
      <c r="H31" s="56"/>
    </row>
    <row r="32" spans="1:8" s="2" customFormat="1" ht="12.75">
      <c r="A32" s="38" t="s">
        <v>56</v>
      </c>
      <c r="B32" s="56">
        <v>-562</v>
      </c>
      <c r="D32" s="56" t="s">
        <v>104</v>
      </c>
      <c r="F32" s="56">
        <v>-1147</v>
      </c>
      <c r="H32" s="56" t="s">
        <v>104</v>
      </c>
    </row>
    <row r="33" spans="1:8" s="2" customFormat="1" ht="12.75">
      <c r="A33" s="38"/>
      <c r="B33" s="57"/>
      <c r="D33" s="57"/>
      <c r="F33" s="57"/>
      <c r="H33" s="57"/>
    </row>
    <row r="34" spans="1:8" s="2" customFormat="1" ht="12.75">
      <c r="A34" s="38" t="s">
        <v>99</v>
      </c>
      <c r="B34" s="78">
        <f>+B30+B32</f>
        <v>1739</v>
      </c>
      <c r="D34" s="56" t="s">
        <v>104</v>
      </c>
      <c r="F34" s="78">
        <f>+F30+F32</f>
        <v>3215</v>
      </c>
      <c r="H34" s="56" t="s">
        <v>104</v>
      </c>
    </row>
    <row r="35" spans="2:8" s="2" customFormat="1" ht="12.75">
      <c r="B35" s="3"/>
      <c r="C35" s="3"/>
      <c r="D35" s="1"/>
      <c r="E35" s="3"/>
      <c r="F35" s="3"/>
      <c r="G35" s="3"/>
      <c r="H35" s="1"/>
    </row>
    <row r="36" spans="1:8" s="2" customFormat="1" ht="12.75">
      <c r="A36" s="38" t="s">
        <v>3</v>
      </c>
      <c r="B36" s="2">
        <v>0</v>
      </c>
      <c r="D36" s="56" t="s">
        <v>104</v>
      </c>
      <c r="F36" s="2">
        <v>0</v>
      </c>
      <c r="H36" s="56" t="s">
        <v>104</v>
      </c>
    </row>
    <row r="37" spans="2:8" s="2" customFormat="1" ht="12.75">
      <c r="B37" s="57"/>
      <c r="D37" s="57"/>
      <c r="F37" s="57"/>
      <c r="H37" s="57"/>
    </row>
    <row r="38" spans="1:8" s="2" customFormat="1" ht="13.5" thickBot="1">
      <c r="A38" s="38" t="s">
        <v>4</v>
      </c>
      <c r="B38" s="79">
        <f>SUM(B34:B37)</f>
        <v>1739</v>
      </c>
      <c r="D38" s="15" t="s">
        <v>104</v>
      </c>
      <c r="F38" s="79">
        <f>SUM(F34:F37)</f>
        <v>3215</v>
      </c>
      <c r="H38" s="15" t="s">
        <v>104</v>
      </c>
    </row>
    <row r="39" spans="1:8" s="2" customFormat="1" ht="13.5" thickTop="1">
      <c r="A39" s="38"/>
      <c r="D39" s="56"/>
      <c r="F39" s="56"/>
      <c r="H39" s="56"/>
    </row>
    <row r="40" spans="1:8" s="2" customFormat="1" ht="12.75">
      <c r="A40" s="38"/>
      <c r="B40" s="13"/>
      <c r="D40" s="1"/>
      <c r="F40" s="13"/>
      <c r="H40" s="1"/>
    </row>
    <row r="41" spans="1:8" s="2" customFormat="1" ht="13.5" thickBot="1">
      <c r="A41" s="80" t="s">
        <v>34</v>
      </c>
      <c r="B41" s="14">
        <f>+'Notes '!E326</f>
        <v>2.1469135802469137</v>
      </c>
      <c r="D41" s="15" t="s">
        <v>104</v>
      </c>
      <c r="F41" s="14">
        <f>+'Notes '!G326</f>
        <v>4.053559946036589</v>
      </c>
      <c r="H41" s="15" t="s">
        <v>104</v>
      </c>
    </row>
    <row r="42" spans="1:8" s="2" customFormat="1" ht="13.5" thickTop="1">
      <c r="A42" s="38"/>
      <c r="D42" s="56"/>
      <c r="F42" s="56"/>
      <c r="H42" s="56"/>
    </row>
    <row r="43" spans="1:8" s="2" customFormat="1" ht="12.75">
      <c r="A43" s="38"/>
      <c r="B43" s="13"/>
      <c r="D43" s="1"/>
      <c r="F43" s="13"/>
      <c r="H43" s="1"/>
    </row>
    <row r="44" spans="1:8" s="2" customFormat="1" ht="12.75">
      <c r="A44" s="38" t="s">
        <v>105</v>
      </c>
      <c r="B44" s="13"/>
      <c r="D44" s="1"/>
      <c r="F44" s="13"/>
      <c r="H44" s="1"/>
    </row>
    <row r="45" spans="4:8" s="2" customFormat="1" ht="12.75">
      <c r="D45" s="56"/>
      <c r="F45" s="56"/>
      <c r="H45" s="56"/>
    </row>
    <row r="46" spans="1:8" s="2" customFormat="1" ht="12.75">
      <c r="A46" s="38" t="s">
        <v>85</v>
      </c>
      <c r="D46" s="56"/>
      <c r="F46" s="56"/>
      <c r="H46" s="56"/>
    </row>
    <row r="47" spans="4:8" s="2" customFormat="1" ht="12.75">
      <c r="D47" s="56"/>
      <c r="F47" s="56"/>
      <c r="H47" s="56"/>
    </row>
    <row r="48" spans="1:8" s="2" customFormat="1" ht="12.75" customHeight="1">
      <c r="A48" s="132" t="s">
        <v>236</v>
      </c>
      <c r="B48" s="132"/>
      <c r="C48" s="132"/>
      <c r="D48" s="132"/>
      <c r="E48" s="132"/>
      <c r="F48" s="132"/>
      <c r="G48" s="132"/>
      <c r="H48" s="132"/>
    </row>
    <row r="49" spans="1:8" s="2" customFormat="1" ht="12.75">
      <c r="A49" s="132"/>
      <c r="B49" s="132"/>
      <c r="C49" s="132"/>
      <c r="D49" s="132"/>
      <c r="E49" s="132"/>
      <c r="F49" s="132"/>
      <c r="G49" s="132"/>
      <c r="H49" s="132"/>
    </row>
    <row r="50" spans="1:8" s="2" customFormat="1" ht="12.75">
      <c r="A50" s="132"/>
      <c r="B50" s="132"/>
      <c r="C50" s="132"/>
      <c r="D50" s="132"/>
      <c r="E50" s="132"/>
      <c r="F50" s="132"/>
      <c r="G50" s="132"/>
      <c r="H50" s="132"/>
    </row>
    <row r="51" spans="4:8" s="2" customFormat="1" ht="12.75">
      <c r="D51" s="56"/>
      <c r="F51" s="56"/>
      <c r="H51" s="56"/>
    </row>
    <row r="52" spans="1:8" s="2" customFormat="1" ht="12.75">
      <c r="A52" s="132" t="s">
        <v>232</v>
      </c>
      <c r="B52" s="132"/>
      <c r="C52" s="132"/>
      <c r="D52" s="132"/>
      <c r="E52" s="132"/>
      <c r="F52" s="132"/>
      <c r="G52" s="132"/>
      <c r="H52" s="132"/>
    </row>
    <row r="53" spans="1:8" ht="12.75">
      <c r="A53" s="132"/>
      <c r="B53" s="132"/>
      <c r="C53" s="132"/>
      <c r="D53" s="132"/>
      <c r="E53" s="132"/>
      <c r="F53" s="132"/>
      <c r="G53" s="132"/>
      <c r="H53" s="132"/>
    </row>
    <row r="54" spans="1:8" ht="12.75">
      <c r="A54" s="132"/>
      <c r="B54" s="132"/>
      <c r="C54" s="132"/>
      <c r="D54" s="132"/>
      <c r="E54" s="132"/>
      <c r="F54" s="132"/>
      <c r="G54" s="132"/>
      <c r="H54" s="132"/>
    </row>
  </sheetData>
  <mergeCells count="4">
    <mergeCell ref="A52:H54"/>
    <mergeCell ref="F9:H9"/>
    <mergeCell ref="B9:D9"/>
    <mergeCell ref="A48:H50"/>
  </mergeCells>
  <printOptions/>
  <pageMargins left="1" right="1" top="0.5" bottom="0.5" header="0.5" footer="0.5"/>
  <pageSetup fitToHeight="1" fitToWidth="1"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workbookViewId="0" topLeftCell="A52">
      <selection activeCell="A52" sqref="A52:D54"/>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143</v>
      </c>
    </row>
    <row r="2" ht="12.75">
      <c r="A2" s="8" t="s">
        <v>144</v>
      </c>
    </row>
    <row r="3" ht="12.75">
      <c r="A3" s="8"/>
    </row>
    <row r="5" ht="12.75">
      <c r="A5" s="9" t="s">
        <v>196</v>
      </c>
    </row>
    <row r="6" ht="12.75">
      <c r="A6" s="9" t="s">
        <v>68</v>
      </c>
    </row>
    <row r="7" spans="2:4" ht="12.75">
      <c r="B7" s="55"/>
      <c r="D7" s="6" t="s">
        <v>71</v>
      </c>
    </row>
    <row r="8" spans="2:4" ht="12.75">
      <c r="B8" s="6" t="s">
        <v>32</v>
      </c>
      <c r="D8" s="6" t="s">
        <v>72</v>
      </c>
    </row>
    <row r="9" spans="2:4" ht="12.75">
      <c r="B9" s="6" t="s">
        <v>69</v>
      </c>
      <c r="D9" s="6" t="s">
        <v>73</v>
      </c>
    </row>
    <row r="10" spans="2:4" ht="12.75">
      <c r="B10" s="6" t="s">
        <v>86</v>
      </c>
      <c r="D10" s="6" t="s">
        <v>74</v>
      </c>
    </row>
    <row r="11" spans="2:4" ht="12.75">
      <c r="B11" s="6" t="s">
        <v>70</v>
      </c>
      <c r="D11" s="6" t="s">
        <v>181</v>
      </c>
    </row>
    <row r="12" spans="2:4" ht="12.75">
      <c r="B12" s="16" t="s">
        <v>194</v>
      </c>
      <c r="D12" s="16" t="s">
        <v>30</v>
      </c>
    </row>
    <row r="13" spans="2:4" ht="12.75">
      <c r="B13" s="6" t="s">
        <v>57</v>
      </c>
      <c r="D13" s="6" t="s">
        <v>57</v>
      </c>
    </row>
    <row r="15" spans="1:8" s="10" customFormat="1" ht="12.75">
      <c r="A15" s="17" t="s">
        <v>52</v>
      </c>
      <c r="B15" s="10">
        <v>24251</v>
      </c>
      <c r="D15" s="11">
        <v>23404</v>
      </c>
      <c r="F15" s="11"/>
      <c r="H15" s="11"/>
    </row>
    <row r="16" spans="1:8" s="10" customFormat="1" ht="12.75">
      <c r="A16" s="17" t="s">
        <v>182</v>
      </c>
      <c r="B16" s="10">
        <v>106</v>
      </c>
      <c r="D16" s="11">
        <v>106</v>
      </c>
      <c r="F16" s="11"/>
      <c r="H16" s="11"/>
    </row>
    <row r="17" spans="1:8" s="10" customFormat="1" ht="12.75">
      <c r="A17" s="17"/>
      <c r="D17" s="11"/>
      <c r="F17" s="11"/>
      <c r="H17" s="11"/>
    </row>
    <row r="18" spans="1:8" s="10" customFormat="1" ht="12.75">
      <c r="A18" s="17" t="s">
        <v>53</v>
      </c>
      <c r="D18" s="11"/>
      <c r="F18" s="11"/>
      <c r="H18" s="11"/>
    </row>
    <row r="19" spans="1:8" s="10" customFormat="1" ht="12.75">
      <c r="A19" s="12" t="s">
        <v>54</v>
      </c>
      <c r="B19" s="18">
        <v>10764</v>
      </c>
      <c r="C19" s="12"/>
      <c r="D19" s="19">
        <v>9070</v>
      </c>
      <c r="E19" s="12"/>
      <c r="F19" s="4"/>
      <c r="G19" s="12"/>
      <c r="H19" s="11"/>
    </row>
    <row r="20" spans="1:8" s="10" customFormat="1" ht="12.75">
      <c r="A20" s="12" t="s">
        <v>11</v>
      </c>
      <c r="B20" s="20">
        <v>29527</v>
      </c>
      <c r="C20" s="12"/>
      <c r="D20" s="21">
        <v>19409</v>
      </c>
      <c r="E20" s="12"/>
      <c r="F20" s="4"/>
      <c r="G20" s="12"/>
      <c r="H20" s="11"/>
    </row>
    <row r="21" spans="1:8" s="10" customFormat="1" ht="12.75">
      <c r="A21" s="12" t="s">
        <v>10</v>
      </c>
      <c r="B21" s="20">
        <v>2366</v>
      </c>
      <c r="C21" s="12"/>
      <c r="D21" s="21">
        <v>2049</v>
      </c>
      <c r="E21" s="12"/>
      <c r="F21" s="4"/>
      <c r="G21" s="12"/>
      <c r="H21" s="11"/>
    </row>
    <row r="22" spans="1:8" s="10" customFormat="1" ht="12.75">
      <c r="A22" s="12" t="s">
        <v>58</v>
      </c>
      <c r="B22" s="20">
        <v>316</v>
      </c>
      <c r="C22" s="12"/>
      <c r="D22" s="21">
        <v>375</v>
      </c>
      <c r="E22" s="12"/>
      <c r="F22" s="4"/>
      <c r="G22" s="12"/>
      <c r="H22" s="11"/>
    </row>
    <row r="23" spans="1:8" s="10" customFormat="1" ht="12.75">
      <c r="A23" s="12" t="s">
        <v>24</v>
      </c>
      <c r="B23" s="20">
        <v>7256</v>
      </c>
      <c r="C23" s="12"/>
      <c r="D23" s="21">
        <v>2400</v>
      </c>
      <c r="E23" s="12"/>
      <c r="F23" s="4"/>
      <c r="G23" s="12"/>
      <c r="H23" s="11"/>
    </row>
    <row r="24" spans="1:8" s="10" customFormat="1" ht="12.75">
      <c r="A24" s="12" t="s">
        <v>23</v>
      </c>
      <c r="B24" s="20">
        <v>4048</v>
      </c>
      <c r="C24" s="12"/>
      <c r="D24" s="22">
        <v>3631</v>
      </c>
      <c r="E24" s="12"/>
      <c r="F24" s="4"/>
      <c r="G24" s="12"/>
      <c r="H24" s="11"/>
    </row>
    <row r="25" spans="1:8" s="10" customFormat="1" ht="12.75">
      <c r="A25" s="12"/>
      <c r="B25" s="23">
        <f>SUM(B19:B24)</f>
        <v>54277</v>
      </c>
      <c r="C25" s="12"/>
      <c r="D25" s="23">
        <f>SUM(D19:D24)</f>
        <v>36934</v>
      </c>
      <c r="E25" s="12"/>
      <c r="F25" s="4"/>
      <c r="G25" s="12"/>
      <c r="H25" s="11"/>
    </row>
    <row r="26" spans="1:8" s="10" customFormat="1" ht="12.75">
      <c r="A26" s="24" t="s">
        <v>55</v>
      </c>
      <c r="B26" s="20"/>
      <c r="C26" s="12"/>
      <c r="D26" s="21"/>
      <c r="E26" s="12"/>
      <c r="F26" s="4"/>
      <c r="G26" s="12"/>
      <c r="H26" s="11"/>
    </row>
    <row r="27" spans="1:8" s="10" customFormat="1" ht="12.75">
      <c r="A27" s="12" t="s">
        <v>12</v>
      </c>
      <c r="B27" s="20">
        <v>12824</v>
      </c>
      <c r="C27" s="12"/>
      <c r="D27" s="21">
        <v>12467</v>
      </c>
      <c r="E27" s="12"/>
      <c r="F27" s="4"/>
      <c r="G27" s="12"/>
      <c r="H27" s="11"/>
    </row>
    <row r="28" spans="1:8" s="10" customFormat="1" ht="12.75">
      <c r="A28" s="12" t="s">
        <v>13</v>
      </c>
      <c r="B28" s="20">
        <v>4898</v>
      </c>
      <c r="C28" s="12"/>
      <c r="D28" s="21">
        <v>4318</v>
      </c>
      <c r="E28" s="12"/>
      <c r="F28" s="4"/>
      <c r="G28" s="12"/>
      <c r="H28" s="11"/>
    </row>
    <row r="29" spans="1:8" s="10" customFormat="1" ht="12.75">
      <c r="A29" s="12" t="s">
        <v>20</v>
      </c>
      <c r="B29" s="20">
        <v>4477</v>
      </c>
      <c r="C29" s="12"/>
      <c r="D29" s="21">
        <v>4547</v>
      </c>
      <c r="E29" s="12"/>
      <c r="F29" s="4"/>
      <c r="G29" s="12"/>
      <c r="H29" s="11"/>
    </row>
    <row r="30" spans="1:8" s="10" customFormat="1" ht="12.75">
      <c r="A30" s="12" t="s">
        <v>100</v>
      </c>
      <c r="B30" s="20">
        <v>0</v>
      </c>
      <c r="C30" s="12"/>
      <c r="D30" s="21">
        <v>0</v>
      </c>
      <c r="E30" s="12"/>
      <c r="F30" s="4"/>
      <c r="G30" s="12"/>
      <c r="H30" s="11"/>
    </row>
    <row r="31" spans="1:8" s="10" customFormat="1" ht="12.75">
      <c r="A31" s="12"/>
      <c r="B31" s="23">
        <f>SUM(B27:B30)</f>
        <v>22199</v>
      </c>
      <c r="C31" s="12"/>
      <c r="D31" s="23">
        <f>SUM(D27:D30)</f>
        <v>21332</v>
      </c>
      <c r="E31" s="12"/>
      <c r="F31" s="4"/>
      <c r="G31" s="12"/>
      <c r="H31" s="11"/>
    </row>
    <row r="32" spans="4:8" s="10" customFormat="1" ht="12.75">
      <c r="D32" s="11"/>
      <c r="F32" s="11"/>
      <c r="H32" s="11"/>
    </row>
    <row r="33" spans="1:8" s="10" customFormat="1" ht="12.75">
      <c r="A33" s="17" t="s">
        <v>59</v>
      </c>
      <c r="B33" s="10">
        <f>+B25-B31</f>
        <v>32078</v>
      </c>
      <c r="D33" s="10">
        <f>+D25-D31</f>
        <v>15602</v>
      </c>
      <c r="F33" s="11"/>
      <c r="H33" s="11"/>
    </row>
    <row r="34" spans="6:8" s="10" customFormat="1" ht="12.75">
      <c r="F34" s="11"/>
      <c r="H34" s="11"/>
    </row>
    <row r="35" spans="2:8" s="10" customFormat="1" ht="13.5" thickBot="1">
      <c r="B35" s="25">
        <f>B15+B16+B33</f>
        <v>56435</v>
      </c>
      <c r="D35" s="25">
        <f>D15+D16+D33</f>
        <v>39112</v>
      </c>
      <c r="F35" s="11"/>
      <c r="H35" s="11"/>
    </row>
    <row r="36" spans="6:8" s="10" customFormat="1" ht="13.5" thickTop="1">
      <c r="F36" s="11"/>
      <c r="H36" s="11"/>
    </row>
    <row r="37" spans="1:4" ht="12.75">
      <c r="A37" s="9" t="s">
        <v>60</v>
      </c>
      <c r="B37" s="10">
        <v>40500</v>
      </c>
      <c r="D37" s="26">
        <v>30375</v>
      </c>
    </row>
    <row r="38" spans="1:4" ht="12.75">
      <c r="A38" s="9" t="s">
        <v>14</v>
      </c>
      <c r="B38" s="10">
        <v>3693</v>
      </c>
      <c r="D38" s="26">
        <v>3693</v>
      </c>
    </row>
    <row r="39" spans="1:4" ht="12.75">
      <c r="A39" s="9" t="s">
        <v>15</v>
      </c>
      <c r="B39" s="10">
        <v>3844</v>
      </c>
      <c r="D39" s="26">
        <v>403</v>
      </c>
    </row>
    <row r="40" spans="1:4" ht="12.75">
      <c r="A40" s="9" t="s">
        <v>2</v>
      </c>
      <c r="B40" s="12">
        <f>+Equity!F23</f>
        <v>5774</v>
      </c>
      <c r="D40" s="12">
        <v>2559</v>
      </c>
    </row>
    <row r="41" spans="1:4" ht="12.75">
      <c r="A41" s="9"/>
      <c r="B41" s="12"/>
      <c r="D41" s="12"/>
    </row>
    <row r="42" spans="1:4" ht="12.75">
      <c r="A42" s="9" t="s">
        <v>67</v>
      </c>
      <c r="B42" s="27">
        <f>SUM(B37:B40)</f>
        <v>53811</v>
      </c>
      <c r="D42" s="27">
        <f>SUM(D37:D40)</f>
        <v>37030</v>
      </c>
    </row>
    <row r="43" spans="1:4" ht="12.75">
      <c r="A43" s="9" t="s">
        <v>21</v>
      </c>
      <c r="B43" s="12">
        <v>1820</v>
      </c>
      <c r="D43" s="12">
        <v>1394</v>
      </c>
    </row>
    <row r="44" spans="1:4" ht="12.75">
      <c r="A44" s="9" t="s">
        <v>61</v>
      </c>
      <c r="B44" s="12">
        <v>804</v>
      </c>
      <c r="D44" s="12">
        <v>688</v>
      </c>
    </row>
    <row r="45" spans="1:4" ht="13.5" thickBot="1">
      <c r="A45" s="9"/>
      <c r="B45" s="25">
        <f>SUM(B42:B44)</f>
        <v>56435</v>
      </c>
      <c r="D45" s="25">
        <f>SUM(D42:D44)</f>
        <v>39112</v>
      </c>
    </row>
    <row r="46" spans="1:8" ht="13.5" thickTop="1">
      <c r="A46" s="28"/>
      <c r="B46" s="29"/>
      <c r="F46" s="30"/>
      <c r="H46" s="31"/>
    </row>
    <row r="47" spans="1:8" ht="12.75">
      <c r="A47" s="48" t="s">
        <v>101</v>
      </c>
      <c r="B47" s="49">
        <f>B42/81000</f>
        <v>0.6643333333333333</v>
      </c>
      <c r="D47" s="114">
        <f>+D42/60750</f>
        <v>0.6095473251028807</v>
      </c>
      <c r="F47" s="30"/>
      <c r="H47" s="31"/>
    </row>
    <row r="48" spans="1:8" ht="12.75">
      <c r="A48" s="48"/>
      <c r="B48" s="49"/>
      <c r="D48" s="114"/>
      <c r="F48" s="30"/>
      <c r="H48" s="31"/>
    </row>
    <row r="49" spans="1:8" ht="12.75">
      <c r="A49" s="28"/>
      <c r="B49" s="29"/>
      <c r="F49" s="30"/>
      <c r="H49" s="31"/>
    </row>
    <row r="50" spans="1:9" ht="12.75">
      <c r="A50" s="38" t="s">
        <v>85</v>
      </c>
      <c r="B50" s="32"/>
      <c r="F50" s="33"/>
      <c r="H50" s="34"/>
      <c r="I50" s="35"/>
    </row>
    <row r="51" spans="1:9" ht="12.75">
      <c r="A51" s="10"/>
      <c r="B51" s="32"/>
      <c r="F51" s="33"/>
      <c r="H51" s="34"/>
      <c r="I51" s="35"/>
    </row>
    <row r="52" spans="1:9" ht="12.75">
      <c r="A52" s="134" t="s">
        <v>233</v>
      </c>
      <c r="B52" s="134"/>
      <c r="C52" s="134"/>
      <c r="D52" s="134"/>
      <c r="F52" s="33"/>
      <c r="H52" s="34"/>
      <c r="I52" s="35"/>
    </row>
    <row r="53" spans="1:9" ht="12.75">
      <c r="A53" s="134"/>
      <c r="B53" s="134"/>
      <c r="C53" s="134"/>
      <c r="D53" s="134"/>
      <c r="F53" s="33"/>
      <c r="H53" s="34"/>
      <c r="I53" s="35"/>
    </row>
    <row r="54" spans="1:4" ht="12.75">
      <c r="A54" s="134"/>
      <c r="B54" s="134"/>
      <c r="C54" s="134"/>
      <c r="D54" s="134"/>
    </row>
  </sheetData>
  <mergeCells count="1">
    <mergeCell ref="A52:D54"/>
  </mergeCells>
  <printOptions/>
  <pageMargins left="1" right="1" top="0.5" bottom="0.5" header="0.5" footer="0.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64"/>
  <sheetViews>
    <sheetView workbookViewId="0" topLeftCell="A25">
      <selection activeCell="A41" sqref="A41"/>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143</v>
      </c>
    </row>
    <row r="2" ht="12.75">
      <c r="A2" s="8" t="s">
        <v>144</v>
      </c>
    </row>
    <row r="3" ht="12.75">
      <c r="A3" s="36"/>
    </row>
    <row r="4" ht="12.75">
      <c r="A4" s="9" t="s">
        <v>48</v>
      </c>
    </row>
    <row r="5" ht="12.75">
      <c r="A5" s="9" t="s">
        <v>199</v>
      </c>
    </row>
    <row r="6" spans="1:3" ht="12.75">
      <c r="A6" s="9" t="s">
        <v>68</v>
      </c>
      <c r="C6" s="38"/>
    </row>
    <row r="7" spans="1:3" ht="12.75">
      <c r="A7" s="9"/>
      <c r="C7" s="38"/>
    </row>
    <row r="8" spans="1:5" ht="12.75">
      <c r="A8" s="9"/>
      <c r="C8" s="39" t="s">
        <v>183</v>
      </c>
      <c r="E8" s="6" t="s">
        <v>183</v>
      </c>
    </row>
    <row r="9" spans="1:5" ht="12.75">
      <c r="A9" s="9"/>
      <c r="C9" s="6" t="s">
        <v>76</v>
      </c>
      <c r="D9" s="6"/>
      <c r="E9" s="6" t="s">
        <v>77</v>
      </c>
    </row>
    <row r="10" spans="1:5" ht="12.75">
      <c r="A10" s="9"/>
      <c r="C10" s="6" t="s">
        <v>229</v>
      </c>
      <c r="E10" s="6" t="s">
        <v>174</v>
      </c>
    </row>
    <row r="11" spans="1:5" ht="12.75">
      <c r="A11" s="9"/>
      <c r="B11" s="9"/>
      <c r="C11" s="44" t="s">
        <v>194</v>
      </c>
      <c r="D11" s="44"/>
      <c r="E11" s="44" t="s">
        <v>195</v>
      </c>
    </row>
    <row r="12" spans="1:5" ht="12.75">
      <c r="A12" s="9"/>
      <c r="C12" s="39" t="s">
        <v>57</v>
      </c>
      <c r="D12" s="39"/>
      <c r="E12" s="39" t="s">
        <v>57</v>
      </c>
    </row>
    <row r="13" spans="1:3" ht="12.75">
      <c r="A13" s="9"/>
      <c r="C13" s="38"/>
    </row>
    <row r="14" spans="1:3" ht="12.75">
      <c r="A14" s="9" t="s">
        <v>158</v>
      </c>
      <c r="C14" s="38"/>
    </row>
    <row r="15" spans="1:3" ht="12.75">
      <c r="A15" s="9"/>
      <c r="C15" s="38"/>
    </row>
    <row r="16" spans="1:5" ht="12.75">
      <c r="A16" s="5" t="s">
        <v>98</v>
      </c>
      <c r="C16" s="10">
        <v>4362</v>
      </c>
      <c r="D16" s="10"/>
      <c r="E16" s="11" t="s">
        <v>104</v>
      </c>
    </row>
    <row r="17" spans="1:5" ht="12.75">
      <c r="A17" s="115"/>
      <c r="B17" s="115"/>
      <c r="C17" s="12"/>
      <c r="D17" s="12"/>
      <c r="E17" s="4"/>
    </row>
    <row r="18" spans="1:5" ht="12.75">
      <c r="A18" s="5" t="s">
        <v>159</v>
      </c>
      <c r="C18" s="10"/>
      <c r="D18" s="10"/>
      <c r="E18" s="11"/>
    </row>
    <row r="19" spans="1:5" ht="12.75">
      <c r="A19" s="5" t="s">
        <v>167</v>
      </c>
      <c r="C19" s="10">
        <v>1353</v>
      </c>
      <c r="D19" s="10"/>
      <c r="E19" s="11" t="s">
        <v>104</v>
      </c>
    </row>
    <row r="20" spans="1:5" ht="12.75">
      <c r="A20" s="5" t="s">
        <v>168</v>
      </c>
      <c r="C20" s="87">
        <v>47</v>
      </c>
      <c r="D20" s="10"/>
      <c r="E20" s="112" t="s">
        <v>104</v>
      </c>
    </row>
    <row r="21" spans="1:5" ht="12.75">
      <c r="A21" s="5" t="s">
        <v>7</v>
      </c>
      <c r="C21" s="10">
        <f>SUM(C16:C20)</f>
        <v>5762</v>
      </c>
      <c r="D21" s="10"/>
      <c r="E21" s="11" t="s">
        <v>104</v>
      </c>
    </row>
    <row r="22" spans="3:5" ht="12.75">
      <c r="C22" s="10"/>
      <c r="D22" s="10"/>
      <c r="E22" s="10"/>
    </row>
    <row r="23" spans="1:5" ht="12.75">
      <c r="A23" s="5" t="s">
        <v>54</v>
      </c>
      <c r="C23" s="10">
        <v>-1693</v>
      </c>
      <c r="D23" s="10"/>
      <c r="E23" s="11" t="s">
        <v>104</v>
      </c>
    </row>
    <row r="24" spans="1:5" ht="12.75">
      <c r="A24" s="5" t="s">
        <v>175</v>
      </c>
      <c r="C24" s="2">
        <v>-10440</v>
      </c>
      <c r="D24" s="10"/>
      <c r="E24" s="11" t="s">
        <v>104</v>
      </c>
    </row>
    <row r="25" spans="1:5" ht="12.75">
      <c r="A25" s="5" t="s">
        <v>176</v>
      </c>
      <c r="C25" s="46">
        <v>1402</v>
      </c>
      <c r="D25" s="10"/>
      <c r="E25" s="112" t="s">
        <v>104</v>
      </c>
    </row>
    <row r="26" spans="1:5" ht="12.75">
      <c r="A26" s="5" t="s">
        <v>177</v>
      </c>
      <c r="C26" s="10">
        <f>SUM(C21:C25)</f>
        <v>-4969</v>
      </c>
      <c r="D26" s="10"/>
      <c r="E26" s="11" t="s">
        <v>104</v>
      </c>
    </row>
    <row r="27" spans="1:5" ht="12.75">
      <c r="A27" s="9"/>
      <c r="C27" s="10"/>
      <c r="D27" s="10"/>
      <c r="E27" s="10"/>
    </row>
    <row r="28" spans="1:5" ht="12.75">
      <c r="A28" s="5" t="s">
        <v>161</v>
      </c>
      <c r="C28" s="10">
        <v>89</v>
      </c>
      <c r="D28" s="10"/>
      <c r="E28" s="11" t="s">
        <v>104</v>
      </c>
    </row>
    <row r="29" spans="1:5" ht="12.75">
      <c r="A29" s="5" t="s">
        <v>162</v>
      </c>
      <c r="C29" s="10">
        <v>-151</v>
      </c>
      <c r="D29" s="10"/>
      <c r="E29" s="11" t="s">
        <v>104</v>
      </c>
    </row>
    <row r="30" spans="1:5" ht="12.75">
      <c r="A30" s="5" t="s">
        <v>160</v>
      </c>
      <c r="C30" s="87">
        <v>-973</v>
      </c>
      <c r="D30" s="10"/>
      <c r="E30" s="112" t="s">
        <v>104</v>
      </c>
    </row>
    <row r="31" spans="1:5" ht="12.75">
      <c r="A31" s="9" t="s">
        <v>178</v>
      </c>
      <c r="C31" s="110">
        <f>SUM(C26:C30)</f>
        <v>-6004</v>
      </c>
      <c r="D31" s="10"/>
      <c r="E31" s="113" t="s">
        <v>104</v>
      </c>
    </row>
    <row r="32" spans="3:5" ht="12.75">
      <c r="C32" s="5"/>
      <c r="D32" s="10"/>
      <c r="E32" s="10"/>
    </row>
    <row r="33" spans="1:5" ht="12.75">
      <c r="A33" s="9" t="s">
        <v>169</v>
      </c>
      <c r="C33" s="10"/>
      <c r="D33" s="10"/>
      <c r="E33" s="10"/>
    </row>
    <row r="34" spans="1:5" ht="12.75">
      <c r="A34" s="5" t="s">
        <v>163</v>
      </c>
      <c r="C34" s="10">
        <v>-1012</v>
      </c>
      <c r="D34" s="10"/>
      <c r="E34" s="11" t="s">
        <v>104</v>
      </c>
    </row>
    <row r="35" spans="1:5" ht="12.75">
      <c r="A35" s="5" t="s">
        <v>212</v>
      </c>
      <c r="C35" s="10">
        <v>25</v>
      </c>
      <c r="D35" s="10"/>
      <c r="E35" s="11"/>
    </row>
    <row r="36" spans="1:5" ht="12.75">
      <c r="A36" s="5" t="s">
        <v>226</v>
      </c>
      <c r="C36" s="10">
        <v>-3</v>
      </c>
      <c r="D36" s="10"/>
      <c r="E36" s="112" t="s">
        <v>104</v>
      </c>
    </row>
    <row r="37" spans="1:5" ht="12.75">
      <c r="A37" s="9" t="s">
        <v>164</v>
      </c>
      <c r="C37" s="110">
        <f>SUM(C34:C36)</f>
        <v>-990</v>
      </c>
      <c r="D37" s="10"/>
      <c r="E37" s="113" t="s">
        <v>104</v>
      </c>
    </row>
    <row r="38" spans="1:5" ht="12.75">
      <c r="A38" s="9"/>
      <c r="C38" s="10"/>
      <c r="D38" s="10"/>
      <c r="E38" s="10"/>
    </row>
    <row r="39" spans="1:5" ht="12.75">
      <c r="A39" s="9" t="s">
        <v>170</v>
      </c>
      <c r="C39" s="10"/>
      <c r="D39" s="10"/>
      <c r="E39" s="10"/>
    </row>
    <row r="40" spans="1:5" ht="12.75">
      <c r="A40" s="9"/>
      <c r="C40" s="10"/>
      <c r="D40" s="10"/>
      <c r="E40" s="10"/>
    </row>
    <row r="41" spans="1:5" ht="12.75">
      <c r="A41" s="5" t="s">
        <v>253</v>
      </c>
      <c r="C41" s="10">
        <v>15188</v>
      </c>
      <c r="D41" s="10"/>
      <c r="E41" s="11" t="s">
        <v>104</v>
      </c>
    </row>
    <row r="42" spans="1:5" ht="12.75">
      <c r="A42" s="5" t="s">
        <v>185</v>
      </c>
      <c r="C42" s="10">
        <v>-1622</v>
      </c>
      <c r="D42" s="10"/>
      <c r="E42" s="11" t="s">
        <v>104</v>
      </c>
    </row>
    <row r="43" spans="1:5" ht="12.75">
      <c r="A43" s="5" t="s">
        <v>165</v>
      </c>
      <c r="C43" s="10">
        <v>-740</v>
      </c>
      <c r="D43" s="10"/>
      <c r="E43" s="11" t="s">
        <v>104</v>
      </c>
    </row>
    <row r="44" spans="1:5" ht="12.75">
      <c r="A44" s="5" t="s">
        <v>166</v>
      </c>
      <c r="C44" s="10">
        <v>-405</v>
      </c>
      <c r="D44" s="10"/>
      <c r="E44" s="112" t="s">
        <v>104</v>
      </c>
    </row>
    <row r="45" spans="1:5" ht="12.75">
      <c r="A45" s="9" t="s">
        <v>171</v>
      </c>
      <c r="C45" s="110">
        <f>SUM(C41:C44)</f>
        <v>12421</v>
      </c>
      <c r="D45" s="10"/>
      <c r="E45" s="113" t="s">
        <v>104</v>
      </c>
    </row>
    <row r="46" spans="4:5" ht="12.75">
      <c r="D46" s="10"/>
      <c r="E46" s="12"/>
    </row>
    <row r="47" spans="1:5" ht="12.75">
      <c r="A47" s="5" t="s">
        <v>102</v>
      </c>
      <c r="C47" s="10">
        <f>+C45+C37+C31</f>
        <v>5427</v>
      </c>
      <c r="D47" s="10"/>
      <c r="E47" s="11" t="s">
        <v>104</v>
      </c>
    </row>
    <row r="48" spans="1:5" ht="12.75">
      <c r="A48" s="5" t="s">
        <v>8</v>
      </c>
      <c r="C48" s="26">
        <v>5664</v>
      </c>
      <c r="D48" s="10"/>
      <c r="E48" s="11" t="s">
        <v>104</v>
      </c>
    </row>
    <row r="49" spans="1:5" ht="12.75">
      <c r="A49" s="9" t="s">
        <v>187</v>
      </c>
      <c r="C49" s="110">
        <f>+C47+C48</f>
        <v>11091</v>
      </c>
      <c r="D49" s="10"/>
      <c r="E49" s="111" t="s">
        <v>104</v>
      </c>
    </row>
    <row r="50" spans="3:5" ht="12.75">
      <c r="C50" s="10"/>
      <c r="D50" s="10"/>
      <c r="E50" s="2"/>
    </row>
    <row r="51" spans="1:5" ht="12.75" hidden="1">
      <c r="A51" s="9" t="s">
        <v>49</v>
      </c>
      <c r="C51" s="45"/>
      <c r="E51" s="12"/>
    </row>
    <row r="52" spans="3:5" ht="12.75" hidden="1">
      <c r="C52" s="45"/>
      <c r="E52" s="12"/>
    </row>
    <row r="53" spans="1:5" ht="12.75" hidden="1">
      <c r="A53" s="5" t="s">
        <v>50</v>
      </c>
      <c r="C53" s="45"/>
      <c r="E53" s="4" t="s">
        <v>104</v>
      </c>
    </row>
    <row r="54" spans="1:5" ht="12.75" hidden="1">
      <c r="A54" s="5" t="s">
        <v>51</v>
      </c>
      <c r="C54" s="45"/>
      <c r="E54" s="4" t="s">
        <v>104</v>
      </c>
    </row>
    <row r="55" spans="3:5" ht="13.5" hidden="1" thickBot="1">
      <c r="C55" s="97">
        <v>3631</v>
      </c>
      <c r="E55" s="96" t="s">
        <v>104</v>
      </c>
    </row>
    <row r="56" spans="3:5" ht="13.5" hidden="1" thickTop="1">
      <c r="C56" s="45"/>
      <c r="E56" s="12"/>
    </row>
    <row r="57" spans="3:5" ht="12.75" hidden="1">
      <c r="C57" s="45"/>
      <c r="E57" s="12"/>
    </row>
    <row r="58" spans="3:5" ht="12.75">
      <c r="C58" s="45"/>
      <c r="E58" s="12"/>
    </row>
    <row r="59" spans="1:5" ht="12.75">
      <c r="A59" s="5" t="s">
        <v>105</v>
      </c>
      <c r="C59" s="45"/>
      <c r="E59" s="12"/>
    </row>
    <row r="60" spans="3:5" ht="12.75">
      <c r="C60" s="45"/>
      <c r="E60" s="12"/>
    </row>
    <row r="61" spans="1:5" ht="12.75">
      <c r="A61" s="135" t="s">
        <v>227</v>
      </c>
      <c r="B61" s="135"/>
      <c r="C61" s="135"/>
      <c r="D61" s="135"/>
      <c r="E61" s="135"/>
    </row>
    <row r="62" spans="1:5" ht="12.75">
      <c r="A62" s="135"/>
      <c r="B62" s="135"/>
      <c r="C62" s="135"/>
      <c r="D62" s="135"/>
      <c r="E62" s="135"/>
    </row>
    <row r="63" spans="1:5" ht="12.75">
      <c r="A63" s="122" t="s">
        <v>50</v>
      </c>
      <c r="B63" s="122"/>
      <c r="C63" s="86">
        <v>4048</v>
      </c>
      <c r="D63" s="122"/>
      <c r="E63" s="126" t="s">
        <v>104</v>
      </c>
    </row>
    <row r="64" spans="1:5" ht="12.75">
      <c r="A64" s="122" t="s">
        <v>24</v>
      </c>
      <c r="B64" s="122"/>
      <c r="C64" s="86">
        <v>7256</v>
      </c>
      <c r="D64" s="122"/>
      <c r="E64" s="126" t="s">
        <v>104</v>
      </c>
    </row>
    <row r="65" spans="1:5" ht="12.75">
      <c r="A65" s="122" t="s">
        <v>225</v>
      </c>
      <c r="B65" s="122"/>
      <c r="C65" s="123">
        <v>-10</v>
      </c>
      <c r="D65" s="122"/>
      <c r="E65" s="127" t="s">
        <v>104</v>
      </c>
    </row>
    <row r="66" spans="1:5" ht="12.75">
      <c r="A66" s="122"/>
      <c r="B66" s="122"/>
      <c r="C66" s="124">
        <f>SUM(C63:C65)</f>
        <v>11294</v>
      </c>
      <c r="D66" s="122"/>
      <c r="E66" s="126" t="s">
        <v>104</v>
      </c>
    </row>
    <row r="67" spans="1:5" ht="12.75">
      <c r="A67" s="122" t="s">
        <v>228</v>
      </c>
      <c r="B67" s="122"/>
      <c r="C67" s="124">
        <v>-203</v>
      </c>
      <c r="D67" s="122"/>
      <c r="E67" s="126" t="s">
        <v>104</v>
      </c>
    </row>
    <row r="68" spans="1:5" ht="13.5" thickBot="1">
      <c r="A68" s="122"/>
      <c r="B68" s="122"/>
      <c r="C68" s="125">
        <f>+C66+C67</f>
        <v>11091</v>
      </c>
      <c r="D68" s="122"/>
      <c r="E68" s="128" t="s">
        <v>104</v>
      </c>
    </row>
    <row r="69" spans="3:5" ht="13.5" thickTop="1">
      <c r="C69" s="3"/>
      <c r="E69" s="12"/>
    </row>
    <row r="70" spans="3:5" ht="12.75">
      <c r="C70" s="3"/>
      <c r="E70" s="12"/>
    </row>
    <row r="71" spans="1:5" ht="12.75">
      <c r="A71" s="137" t="s">
        <v>230</v>
      </c>
      <c r="B71" s="137"/>
      <c r="C71" s="137"/>
      <c r="D71" s="137"/>
      <c r="E71" s="137"/>
    </row>
    <row r="72" spans="1:5" ht="12.75">
      <c r="A72" s="137"/>
      <c r="B72" s="137"/>
      <c r="C72" s="137"/>
      <c r="D72" s="137"/>
      <c r="E72" s="137"/>
    </row>
    <row r="73" spans="1:5" ht="12.75">
      <c r="A73" s="115"/>
      <c r="B73" s="115"/>
      <c r="C73" s="45"/>
      <c r="D73" s="115"/>
      <c r="E73" s="12"/>
    </row>
    <row r="74" spans="1:5" ht="12.75">
      <c r="A74" s="137" t="s">
        <v>234</v>
      </c>
      <c r="B74" s="137"/>
      <c r="C74" s="137"/>
      <c r="D74" s="137"/>
      <c r="E74" s="137"/>
    </row>
    <row r="75" spans="1:5" ht="12.75">
      <c r="A75" s="137"/>
      <c r="B75" s="137"/>
      <c r="C75" s="137"/>
      <c r="D75" s="137"/>
      <c r="E75" s="137"/>
    </row>
    <row r="76" spans="1:5" ht="12.75">
      <c r="A76" s="115"/>
      <c r="B76" s="115"/>
      <c r="C76" s="3"/>
      <c r="D76" s="115"/>
      <c r="E76" s="3"/>
    </row>
    <row r="77" spans="3:5" ht="12.75">
      <c r="C77" s="39"/>
      <c r="D77" s="39"/>
      <c r="E77" s="39"/>
    </row>
    <row r="78" spans="1:5" ht="12.75">
      <c r="A78" s="115"/>
      <c r="B78" s="115"/>
      <c r="C78" s="3"/>
      <c r="D78" s="115"/>
      <c r="E78" s="12"/>
    </row>
    <row r="79" spans="1:5" ht="12.75">
      <c r="A79" s="136"/>
      <c r="B79" s="136"/>
      <c r="C79" s="136"/>
      <c r="D79" s="136"/>
      <c r="E79" s="136"/>
    </row>
    <row r="80" spans="1:5" ht="12.75">
      <c r="A80" s="116"/>
      <c r="B80" s="116"/>
      <c r="C80" s="116"/>
      <c r="D80" s="116"/>
      <c r="E80" s="116"/>
    </row>
    <row r="81" spans="1:5" ht="12.75">
      <c r="A81" s="116"/>
      <c r="B81" s="116"/>
      <c r="C81" s="3"/>
      <c r="D81" s="116"/>
      <c r="E81" s="117"/>
    </row>
    <row r="82" spans="1:5" ht="12.75">
      <c r="A82" s="116"/>
      <c r="B82" s="116"/>
      <c r="C82" s="3"/>
      <c r="D82" s="116"/>
      <c r="E82" s="117"/>
    </row>
    <row r="83" spans="1:5" ht="12.75">
      <c r="A83" s="116"/>
      <c r="B83" s="116"/>
      <c r="C83" s="3"/>
      <c r="D83" s="116"/>
      <c r="E83" s="117"/>
    </row>
    <row r="84" spans="1:5" ht="12.75">
      <c r="A84" s="116"/>
      <c r="B84" s="116"/>
      <c r="C84" s="3"/>
      <c r="D84" s="116"/>
      <c r="E84" s="117"/>
    </row>
    <row r="85" spans="1:5" ht="12.75">
      <c r="A85" s="116"/>
      <c r="B85" s="116"/>
      <c r="C85" s="117"/>
      <c r="D85" s="116"/>
      <c r="E85" s="116"/>
    </row>
    <row r="86" spans="1:5" ht="12.75">
      <c r="A86" s="116"/>
      <c r="B86" s="116"/>
      <c r="C86" s="116"/>
      <c r="D86" s="116"/>
      <c r="E86" s="116"/>
    </row>
    <row r="87" spans="1:5" ht="12.75">
      <c r="A87" s="136"/>
      <c r="B87" s="136"/>
      <c r="C87" s="136"/>
      <c r="D87" s="136"/>
      <c r="E87" s="136"/>
    </row>
    <row r="88" spans="1:5" ht="12.75">
      <c r="A88" s="136"/>
      <c r="B88" s="136"/>
      <c r="C88" s="136"/>
      <c r="D88" s="136"/>
      <c r="E88" s="136"/>
    </row>
    <row r="89" spans="1:5" ht="12.75">
      <c r="A89" s="136"/>
      <c r="B89" s="136"/>
      <c r="C89" s="136"/>
      <c r="D89" s="136"/>
      <c r="E89" s="136"/>
    </row>
    <row r="90" spans="1:5" ht="12.75" customHeight="1">
      <c r="A90" s="116"/>
      <c r="B90" s="116"/>
      <c r="C90" s="116"/>
      <c r="D90" s="116"/>
      <c r="E90" s="116"/>
    </row>
    <row r="91" spans="1:5" ht="12.75">
      <c r="A91" s="136"/>
      <c r="B91" s="136"/>
      <c r="C91" s="136"/>
      <c r="D91" s="136"/>
      <c r="E91" s="136"/>
    </row>
    <row r="92" spans="1:5" ht="12.75">
      <c r="A92" s="136"/>
      <c r="B92" s="136"/>
      <c r="C92" s="136"/>
      <c r="D92" s="136"/>
      <c r="E92" s="136"/>
    </row>
    <row r="93" spans="1:5" ht="12.75">
      <c r="A93" s="136"/>
      <c r="B93" s="136"/>
      <c r="C93" s="136"/>
      <c r="D93" s="136"/>
      <c r="E93" s="136"/>
    </row>
    <row r="94" spans="1:5" ht="12.75" customHeight="1">
      <c r="A94" s="115"/>
      <c r="B94" s="115"/>
      <c r="C94" s="3"/>
      <c r="D94" s="115"/>
      <c r="E94" s="115"/>
    </row>
    <row r="95" spans="1:5" ht="12.75">
      <c r="A95" s="115"/>
      <c r="B95" s="115"/>
      <c r="C95" s="3"/>
      <c r="D95" s="115"/>
      <c r="E95" s="115"/>
    </row>
    <row r="96" spans="1:5" ht="12.75">
      <c r="A96" s="115"/>
      <c r="B96" s="115"/>
      <c r="C96" s="3"/>
      <c r="D96" s="115"/>
      <c r="E96" s="115"/>
    </row>
    <row r="97" spans="1:5" ht="12.75">
      <c r="A97" s="115"/>
      <c r="B97" s="115"/>
      <c r="C97" s="3"/>
      <c r="D97" s="115"/>
      <c r="E97" s="115"/>
    </row>
    <row r="98" spans="1:5" ht="12.75">
      <c r="A98" s="115"/>
      <c r="B98" s="115"/>
      <c r="C98" s="3"/>
      <c r="D98" s="115"/>
      <c r="E98" s="115"/>
    </row>
    <row r="99" spans="1:5" ht="12.75">
      <c r="A99" s="115"/>
      <c r="B99" s="115"/>
      <c r="C99" s="3"/>
      <c r="D99" s="115"/>
      <c r="E99" s="115"/>
    </row>
    <row r="100" spans="1:5" ht="12.75">
      <c r="A100" s="115"/>
      <c r="B100" s="115"/>
      <c r="C100" s="3"/>
      <c r="D100" s="115"/>
      <c r="E100" s="115"/>
    </row>
    <row r="101" spans="1:5" ht="12.75">
      <c r="A101" s="115"/>
      <c r="B101" s="115"/>
      <c r="C101" s="3"/>
      <c r="D101" s="115"/>
      <c r="E101" s="115"/>
    </row>
    <row r="102" spans="1:5" ht="12.75">
      <c r="A102" s="115"/>
      <c r="B102" s="115"/>
      <c r="C102" s="3"/>
      <c r="D102" s="115"/>
      <c r="E102" s="115"/>
    </row>
    <row r="103" spans="1:5" ht="12.75">
      <c r="A103" s="115"/>
      <c r="B103" s="115"/>
      <c r="C103" s="3"/>
      <c r="D103" s="115"/>
      <c r="E103" s="115"/>
    </row>
    <row r="104" spans="1:5" ht="12.75">
      <c r="A104" s="115"/>
      <c r="B104" s="115"/>
      <c r="C104" s="3"/>
      <c r="D104" s="115"/>
      <c r="E104" s="115"/>
    </row>
    <row r="105" spans="1:5" ht="12.75">
      <c r="A105" s="115"/>
      <c r="B105" s="115"/>
      <c r="C105" s="3"/>
      <c r="D105" s="115"/>
      <c r="E105" s="115"/>
    </row>
    <row r="106" spans="1:5" ht="12.75">
      <c r="A106" s="115"/>
      <c r="B106" s="115"/>
      <c r="C106" s="3"/>
      <c r="D106" s="115"/>
      <c r="E106" s="115"/>
    </row>
    <row r="107" spans="1:5" ht="12.75">
      <c r="A107" s="115"/>
      <c r="B107" s="115"/>
      <c r="C107" s="3"/>
      <c r="D107" s="115"/>
      <c r="E107" s="115"/>
    </row>
    <row r="108" spans="1:5" ht="12.75">
      <c r="A108" s="115"/>
      <c r="B108" s="115"/>
      <c r="C108" s="3"/>
      <c r="D108" s="115"/>
      <c r="E108" s="115"/>
    </row>
    <row r="109" spans="1:5" ht="12.75">
      <c r="A109" s="115"/>
      <c r="B109" s="115"/>
      <c r="C109" s="3"/>
      <c r="D109" s="115"/>
      <c r="E109" s="115"/>
    </row>
    <row r="110" spans="1:5" ht="12.75">
      <c r="A110" s="115"/>
      <c r="B110" s="115"/>
      <c r="C110" s="3"/>
      <c r="D110" s="115"/>
      <c r="E110" s="115"/>
    </row>
    <row r="111" spans="1:5" ht="12.75">
      <c r="A111" s="115"/>
      <c r="B111" s="115"/>
      <c r="C111" s="3"/>
      <c r="D111" s="115"/>
      <c r="E111" s="115"/>
    </row>
    <row r="112" spans="1:5" ht="12.75">
      <c r="A112" s="115"/>
      <c r="B112" s="115"/>
      <c r="C112" s="3"/>
      <c r="D112" s="115"/>
      <c r="E112" s="115"/>
    </row>
    <row r="113" spans="1:5" ht="12.75">
      <c r="A113" s="115"/>
      <c r="B113" s="115"/>
      <c r="C113" s="3"/>
      <c r="D113" s="115"/>
      <c r="E113" s="115"/>
    </row>
    <row r="114" spans="1:5" ht="12.75">
      <c r="A114" s="115"/>
      <c r="B114" s="115"/>
      <c r="C114" s="3"/>
      <c r="D114" s="115"/>
      <c r="E114" s="115"/>
    </row>
    <row r="115" spans="1:5" ht="12.75">
      <c r="A115" s="115"/>
      <c r="B115" s="115"/>
      <c r="C115" s="3"/>
      <c r="D115" s="115"/>
      <c r="E115" s="115"/>
    </row>
    <row r="116" spans="1:5" ht="12.75">
      <c r="A116" s="115"/>
      <c r="B116" s="115"/>
      <c r="C116" s="3"/>
      <c r="D116" s="115"/>
      <c r="E116" s="115"/>
    </row>
    <row r="117" spans="1:5" ht="12.75">
      <c r="A117" s="115"/>
      <c r="B117" s="115"/>
      <c r="C117" s="3"/>
      <c r="D117" s="115"/>
      <c r="E117" s="115"/>
    </row>
    <row r="118" spans="1:5" ht="12.75">
      <c r="A118" s="115"/>
      <c r="B118" s="115"/>
      <c r="C118" s="3"/>
      <c r="D118" s="115"/>
      <c r="E118" s="115"/>
    </row>
    <row r="119" spans="1:5" ht="12.75">
      <c r="A119" s="115"/>
      <c r="B119" s="115"/>
      <c r="C119" s="3"/>
      <c r="D119" s="115"/>
      <c r="E119" s="115"/>
    </row>
    <row r="120" spans="1:5" ht="12.75">
      <c r="A120" s="115"/>
      <c r="B120" s="115"/>
      <c r="C120" s="3"/>
      <c r="D120" s="115"/>
      <c r="E120" s="115"/>
    </row>
    <row r="121" spans="1:5" ht="12.75">
      <c r="A121" s="115"/>
      <c r="B121" s="115"/>
      <c r="C121" s="3"/>
      <c r="D121" s="115"/>
      <c r="E121" s="115"/>
    </row>
    <row r="122" spans="1:5" ht="12.75">
      <c r="A122" s="115"/>
      <c r="B122" s="115"/>
      <c r="C122" s="3"/>
      <c r="D122" s="115"/>
      <c r="E122" s="115"/>
    </row>
    <row r="123" spans="1:5" ht="12.75">
      <c r="A123" s="115"/>
      <c r="B123" s="115"/>
      <c r="C123" s="3"/>
      <c r="D123" s="115"/>
      <c r="E123" s="115"/>
    </row>
    <row r="124" spans="1:5" ht="12.75">
      <c r="A124" s="115"/>
      <c r="B124" s="115"/>
      <c r="C124" s="3"/>
      <c r="D124" s="115"/>
      <c r="E124" s="115"/>
    </row>
    <row r="125" spans="1:5" ht="12.75">
      <c r="A125" s="115"/>
      <c r="B125" s="115"/>
      <c r="C125" s="3"/>
      <c r="D125" s="115"/>
      <c r="E125" s="115"/>
    </row>
    <row r="126" spans="1:5" ht="12.75">
      <c r="A126" s="115"/>
      <c r="B126" s="115"/>
      <c r="C126" s="3"/>
      <c r="D126" s="115"/>
      <c r="E126" s="115"/>
    </row>
    <row r="127" spans="1:5" ht="12.75">
      <c r="A127" s="115"/>
      <c r="B127" s="115"/>
      <c r="C127" s="3"/>
      <c r="D127" s="115"/>
      <c r="E127" s="115"/>
    </row>
    <row r="128" spans="1:5" ht="12.75">
      <c r="A128" s="115"/>
      <c r="B128" s="115"/>
      <c r="C128" s="3"/>
      <c r="D128" s="115"/>
      <c r="E128" s="115"/>
    </row>
    <row r="129" spans="1:5" ht="12.75">
      <c r="A129" s="115"/>
      <c r="B129" s="115"/>
      <c r="C129" s="3"/>
      <c r="D129" s="115"/>
      <c r="E129" s="115"/>
    </row>
    <row r="130" spans="1:5" ht="12.75">
      <c r="A130" s="115"/>
      <c r="B130" s="115"/>
      <c r="C130" s="3"/>
      <c r="D130" s="115"/>
      <c r="E130" s="115"/>
    </row>
    <row r="131" spans="1:5" ht="12.75">
      <c r="A131" s="115"/>
      <c r="B131" s="115"/>
      <c r="C131" s="3"/>
      <c r="D131" s="115"/>
      <c r="E131" s="115"/>
    </row>
    <row r="132" spans="1:5" ht="12.75">
      <c r="A132" s="115"/>
      <c r="B132" s="115"/>
      <c r="C132" s="3"/>
      <c r="D132" s="115"/>
      <c r="E132" s="115"/>
    </row>
    <row r="133" spans="1:5" ht="12.75">
      <c r="A133" s="115"/>
      <c r="B133" s="115"/>
      <c r="C133" s="3"/>
      <c r="D133" s="115"/>
      <c r="E133" s="115"/>
    </row>
    <row r="134" spans="1:5" ht="12.75">
      <c r="A134" s="115"/>
      <c r="B134" s="115"/>
      <c r="C134" s="3"/>
      <c r="D134" s="115"/>
      <c r="E134" s="115"/>
    </row>
    <row r="135" spans="1:5" ht="12.75">
      <c r="A135" s="115"/>
      <c r="B135" s="115"/>
      <c r="C135" s="3"/>
      <c r="D135" s="115"/>
      <c r="E135" s="115"/>
    </row>
    <row r="136" spans="1:5" ht="12.75">
      <c r="A136" s="115"/>
      <c r="B136" s="115"/>
      <c r="C136" s="3"/>
      <c r="D136" s="115"/>
      <c r="E136" s="115"/>
    </row>
    <row r="137" spans="1:5" ht="12.75">
      <c r="A137" s="115"/>
      <c r="B137" s="115"/>
      <c r="C137" s="3"/>
      <c r="D137" s="115"/>
      <c r="E137" s="115"/>
    </row>
    <row r="138" spans="1:5" ht="12.75">
      <c r="A138" s="115"/>
      <c r="B138" s="115"/>
      <c r="C138" s="3"/>
      <c r="D138" s="115"/>
      <c r="E138" s="115"/>
    </row>
    <row r="139" spans="1:5" ht="12.75">
      <c r="A139" s="115"/>
      <c r="B139" s="115"/>
      <c r="C139" s="3"/>
      <c r="D139" s="115"/>
      <c r="E139" s="115"/>
    </row>
    <row r="140" spans="1:5" ht="12.75">
      <c r="A140" s="115"/>
      <c r="B140" s="115"/>
      <c r="C140" s="3"/>
      <c r="D140" s="115"/>
      <c r="E140" s="115"/>
    </row>
    <row r="141" spans="1:5" ht="12.75">
      <c r="A141" s="115"/>
      <c r="B141" s="115"/>
      <c r="C141" s="3"/>
      <c r="D141" s="115"/>
      <c r="E141" s="115"/>
    </row>
    <row r="142" spans="1:5" ht="12.75">
      <c r="A142" s="115"/>
      <c r="B142" s="115"/>
      <c r="C142" s="3"/>
      <c r="D142" s="115"/>
      <c r="E142" s="115"/>
    </row>
    <row r="143" spans="1:5" ht="12.75">
      <c r="A143" s="115"/>
      <c r="B143" s="115"/>
      <c r="C143" s="3"/>
      <c r="D143" s="115"/>
      <c r="E143" s="115"/>
    </row>
    <row r="144" spans="1:5" ht="12.75">
      <c r="A144" s="115"/>
      <c r="B144" s="115"/>
      <c r="C144" s="3"/>
      <c r="D144" s="115"/>
      <c r="E144" s="115"/>
    </row>
    <row r="145" spans="1:5" ht="12.75">
      <c r="A145" s="115"/>
      <c r="B145" s="115"/>
      <c r="C145" s="3"/>
      <c r="D145" s="115"/>
      <c r="E145" s="115"/>
    </row>
    <row r="146" spans="1:5" ht="12.75">
      <c r="A146" s="115"/>
      <c r="B146" s="115"/>
      <c r="C146" s="3"/>
      <c r="D146" s="115"/>
      <c r="E146" s="115"/>
    </row>
    <row r="147" spans="1:5" ht="12.75">
      <c r="A147" s="115"/>
      <c r="B147" s="115"/>
      <c r="C147" s="3"/>
      <c r="D147" s="115"/>
      <c r="E147" s="115"/>
    </row>
    <row r="148" spans="1:5" ht="12.75">
      <c r="A148" s="115"/>
      <c r="B148" s="115"/>
      <c r="C148" s="3"/>
      <c r="D148" s="115"/>
      <c r="E148" s="115"/>
    </row>
    <row r="149" spans="1:5" ht="12.75">
      <c r="A149" s="115"/>
      <c r="B149" s="115"/>
      <c r="C149" s="3"/>
      <c r="D149" s="115"/>
      <c r="E149" s="115"/>
    </row>
    <row r="150" spans="1:5" ht="12.75">
      <c r="A150" s="115"/>
      <c r="B150" s="115"/>
      <c r="C150" s="3"/>
      <c r="D150" s="115"/>
      <c r="E150" s="115"/>
    </row>
    <row r="151" spans="1:5" ht="12.75">
      <c r="A151" s="115"/>
      <c r="B151" s="115"/>
      <c r="C151" s="3"/>
      <c r="D151" s="115"/>
      <c r="E151" s="115"/>
    </row>
    <row r="152" spans="1:5" ht="12.75">
      <c r="A152" s="115"/>
      <c r="B152" s="115"/>
      <c r="C152" s="3"/>
      <c r="D152" s="115"/>
      <c r="E152" s="115"/>
    </row>
    <row r="153" spans="1:5" ht="12.75">
      <c r="A153" s="115"/>
      <c r="B153" s="115"/>
      <c r="C153" s="3"/>
      <c r="D153" s="115"/>
      <c r="E153" s="115"/>
    </row>
    <row r="154" spans="1:5" ht="12.75">
      <c r="A154" s="115"/>
      <c r="B154" s="115"/>
      <c r="C154" s="3"/>
      <c r="D154" s="115"/>
      <c r="E154" s="115"/>
    </row>
    <row r="155" spans="1:5" ht="12.75">
      <c r="A155" s="115"/>
      <c r="B155" s="115"/>
      <c r="C155" s="3"/>
      <c r="D155" s="115"/>
      <c r="E155" s="115"/>
    </row>
    <row r="156" spans="1:5" ht="12.75">
      <c r="A156" s="115"/>
      <c r="B156" s="115"/>
      <c r="C156" s="3"/>
      <c r="D156" s="115"/>
      <c r="E156" s="115"/>
    </row>
    <row r="157" spans="1:5" ht="12.75">
      <c r="A157" s="115"/>
      <c r="B157" s="115"/>
      <c r="C157" s="3"/>
      <c r="D157" s="115"/>
      <c r="E157" s="115"/>
    </row>
    <row r="158" spans="1:5" ht="12.75">
      <c r="A158" s="115"/>
      <c r="B158" s="115"/>
      <c r="C158" s="3"/>
      <c r="D158" s="115"/>
      <c r="E158" s="115"/>
    </row>
    <row r="159" spans="1:5" ht="12.75">
      <c r="A159" s="115"/>
      <c r="B159" s="115"/>
      <c r="C159" s="3"/>
      <c r="D159" s="115"/>
      <c r="E159" s="115"/>
    </row>
    <row r="160" spans="1:5" ht="12.75">
      <c r="A160" s="115"/>
      <c r="B160" s="115"/>
      <c r="C160" s="3"/>
      <c r="D160" s="115"/>
      <c r="E160" s="115"/>
    </row>
    <row r="161" spans="1:5" ht="12.75">
      <c r="A161" s="115"/>
      <c r="B161" s="115"/>
      <c r="C161" s="3"/>
      <c r="D161" s="115"/>
      <c r="E161" s="115"/>
    </row>
    <row r="162" spans="1:5" ht="12.75">
      <c r="A162" s="115"/>
      <c r="B162" s="115"/>
      <c r="C162" s="3"/>
      <c r="D162" s="115"/>
      <c r="E162" s="115"/>
    </row>
    <row r="163" spans="1:5" ht="12.75">
      <c r="A163" s="115"/>
      <c r="B163" s="115"/>
      <c r="C163" s="3"/>
      <c r="D163" s="115"/>
      <c r="E163" s="115"/>
    </row>
    <row r="164" spans="1:5" ht="12.75">
      <c r="A164" s="115"/>
      <c r="B164" s="115"/>
      <c r="C164" s="3"/>
      <c r="D164" s="115"/>
      <c r="E164" s="115"/>
    </row>
  </sheetData>
  <mergeCells count="6">
    <mergeCell ref="A61:E62"/>
    <mergeCell ref="A79:E79"/>
    <mergeCell ref="A87:E89"/>
    <mergeCell ref="A91:E93"/>
    <mergeCell ref="A74:E75"/>
    <mergeCell ref="A71:E72"/>
  </mergeCells>
  <printOptions/>
  <pageMargins left="1" right="1" top="0.5" bottom="0.5" header="0.5" footer="0.5"/>
  <pageSetup horizontalDpi="1200" verticalDpi="12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89"/>
  <sheetViews>
    <sheetView workbookViewId="0" topLeftCell="A1">
      <selection activeCell="A17" sqref="A17"/>
    </sheetView>
  </sheetViews>
  <sheetFormatPr defaultColWidth="9.140625" defaultRowHeight="12.75"/>
  <cols>
    <col min="1" max="1" width="30.00390625" style="5" customWidth="1"/>
    <col min="2" max="2" width="10.421875" style="10" customWidth="1"/>
    <col min="3" max="3" width="12.28125" style="10" customWidth="1"/>
    <col min="4" max="4" width="11.140625" style="10" customWidth="1"/>
    <col min="5" max="5" width="1.1484375" style="10" customWidth="1"/>
    <col min="6" max="6" width="14.8515625" style="10" customWidth="1"/>
    <col min="7" max="7" width="9.8515625" style="10" customWidth="1"/>
    <col min="8" max="16384" width="9.140625" style="5" customWidth="1"/>
  </cols>
  <sheetData>
    <row r="1" ht="12.75">
      <c r="A1" s="7" t="s">
        <v>143</v>
      </c>
    </row>
    <row r="2" ht="12.75">
      <c r="A2" s="8" t="s">
        <v>144</v>
      </c>
    </row>
    <row r="3" ht="12.75">
      <c r="A3" s="36"/>
    </row>
    <row r="5" ht="12.75">
      <c r="A5" s="9" t="s">
        <v>35</v>
      </c>
    </row>
    <row r="6" ht="12.75">
      <c r="A6" s="9" t="s">
        <v>197</v>
      </c>
    </row>
    <row r="7" ht="12.75">
      <c r="A7" s="9" t="s">
        <v>68</v>
      </c>
    </row>
    <row r="8" ht="12.75">
      <c r="A8" s="9"/>
    </row>
    <row r="9" ht="12.75">
      <c r="A9" s="9"/>
    </row>
    <row r="10" spans="2:7" ht="12.75">
      <c r="B10" s="87"/>
      <c r="C10" s="17" t="s">
        <v>19</v>
      </c>
      <c r="D10" s="87"/>
      <c r="E10" s="12"/>
      <c r="F10" s="104" t="s">
        <v>190</v>
      </c>
      <c r="G10" s="12"/>
    </row>
    <row r="11" spans="2:8" ht="12.75">
      <c r="B11" s="11" t="s">
        <v>87</v>
      </c>
      <c r="C11" s="10" t="s">
        <v>16</v>
      </c>
      <c r="D11" s="11" t="s">
        <v>87</v>
      </c>
      <c r="E11" s="11"/>
      <c r="F11" s="11"/>
      <c r="H11" s="6"/>
    </row>
    <row r="12" spans="2:8" ht="12.75">
      <c r="B12" s="11" t="s">
        <v>81</v>
      </c>
      <c r="C12" s="10" t="s">
        <v>17</v>
      </c>
      <c r="D12" s="11" t="s">
        <v>18</v>
      </c>
      <c r="E12" s="11"/>
      <c r="F12" s="11" t="s">
        <v>36</v>
      </c>
      <c r="G12" s="11" t="s">
        <v>65</v>
      </c>
      <c r="H12" s="6"/>
    </row>
    <row r="13" spans="2:8" ht="12.75">
      <c r="B13" s="11" t="s">
        <v>57</v>
      </c>
      <c r="C13" s="11" t="s">
        <v>57</v>
      </c>
      <c r="D13" s="11" t="s">
        <v>57</v>
      </c>
      <c r="E13" s="11"/>
      <c r="F13" s="11" t="s">
        <v>57</v>
      </c>
      <c r="G13" s="11" t="s">
        <v>57</v>
      </c>
      <c r="H13" s="6"/>
    </row>
    <row r="14" spans="2:8" ht="12.75">
      <c r="B14" s="11"/>
      <c r="F14" s="11"/>
      <c r="G14" s="11"/>
      <c r="H14" s="6"/>
    </row>
    <row r="15" spans="1:7" ht="12.75">
      <c r="A15" s="5" t="s">
        <v>184</v>
      </c>
      <c r="B15" s="26">
        <v>30375</v>
      </c>
      <c r="C15" s="10">
        <v>3693</v>
      </c>
      <c r="D15" s="10">
        <v>403</v>
      </c>
      <c r="F15" s="10">
        <v>2559</v>
      </c>
      <c r="G15" s="26">
        <f>SUM(B15:F15)</f>
        <v>37030</v>
      </c>
    </row>
    <row r="17" spans="1:7" ht="12.75">
      <c r="A17" s="5" t="s">
        <v>188</v>
      </c>
      <c r="B17" s="10">
        <v>10125</v>
      </c>
      <c r="C17" s="10">
        <v>0</v>
      </c>
      <c r="D17" s="10">
        <v>5063</v>
      </c>
      <c r="F17" s="10">
        <v>0</v>
      </c>
      <c r="G17" s="10">
        <f>SUM(B17:F17)</f>
        <v>15188</v>
      </c>
    </row>
    <row r="19" spans="1:7" ht="12.75">
      <c r="A19" s="5" t="s">
        <v>185</v>
      </c>
      <c r="B19" s="10">
        <v>0</v>
      </c>
      <c r="C19" s="10">
        <v>0</v>
      </c>
      <c r="D19" s="10">
        <v>-1622</v>
      </c>
      <c r="F19" s="10">
        <v>0</v>
      </c>
      <c r="G19" s="10">
        <f>SUM(B19:F19)</f>
        <v>-1622</v>
      </c>
    </row>
    <row r="21" spans="1:7" ht="12.75">
      <c r="A21" s="5" t="s">
        <v>84</v>
      </c>
      <c r="B21" s="12">
        <v>0</v>
      </c>
      <c r="C21" s="10">
        <v>0</v>
      </c>
      <c r="D21" s="10">
        <v>0</v>
      </c>
      <c r="F21" s="3">
        <f>+'IS '!F34</f>
        <v>3215</v>
      </c>
      <c r="G21" s="12">
        <f>SUM(B21:F21)</f>
        <v>3215</v>
      </c>
    </row>
    <row r="23" spans="1:7" ht="13.5" thickBot="1">
      <c r="A23" s="37" t="s">
        <v>198</v>
      </c>
      <c r="B23" s="25">
        <f>SUM(B15:B22)</f>
        <v>40500</v>
      </c>
      <c r="C23" s="25">
        <f>SUM(C15:C22)</f>
        <v>3693</v>
      </c>
      <c r="D23" s="25">
        <f>SUM(D15:D22)</f>
        <v>3844</v>
      </c>
      <c r="E23" s="25"/>
      <c r="F23" s="25">
        <f>SUM(F15:F22)</f>
        <v>5774</v>
      </c>
      <c r="G23" s="25">
        <f>SUM(G15:G22)</f>
        <v>53811</v>
      </c>
    </row>
    <row r="24" ht="13.5" thickTop="1"/>
    <row r="25" ht="12.75">
      <c r="A25" s="10"/>
    </row>
    <row r="26" ht="12.75">
      <c r="A26" s="10"/>
    </row>
    <row r="27" ht="12.75">
      <c r="A27" s="38" t="s">
        <v>85</v>
      </c>
    </row>
    <row r="28" spans="1:7" ht="15.75" customHeight="1">
      <c r="A28" s="47"/>
      <c r="B28" s="47"/>
      <c r="C28" s="47"/>
      <c r="D28" s="47"/>
      <c r="E28" s="47"/>
      <c r="F28" s="47"/>
      <c r="G28" s="47"/>
    </row>
    <row r="29" spans="1:7" ht="12.75">
      <c r="A29" s="134" t="s">
        <v>231</v>
      </c>
      <c r="B29" s="134"/>
      <c r="C29" s="134"/>
      <c r="D29" s="134"/>
      <c r="E29" s="134"/>
      <c r="F29" s="134"/>
      <c r="G29" s="134"/>
    </row>
    <row r="30" spans="1:7" ht="12.75">
      <c r="A30" s="134"/>
      <c r="B30" s="134"/>
      <c r="C30" s="134"/>
      <c r="D30" s="134"/>
      <c r="E30" s="134"/>
      <c r="F30" s="134"/>
      <c r="G30" s="134"/>
    </row>
    <row r="31" spans="1:7" ht="12.75">
      <c r="A31" s="134"/>
      <c r="B31" s="134"/>
      <c r="C31" s="134"/>
      <c r="D31" s="134"/>
      <c r="E31" s="134"/>
      <c r="F31" s="134"/>
      <c r="G31" s="134"/>
    </row>
    <row r="32" spans="1:7" ht="12.75">
      <c r="A32" s="86"/>
      <c r="B32" s="86"/>
      <c r="C32" s="86"/>
      <c r="D32" s="86"/>
      <c r="E32" s="86"/>
      <c r="F32" s="86"/>
      <c r="G32" s="86"/>
    </row>
    <row r="33" spans="1:7" ht="12.75">
      <c r="A33" s="134" t="s">
        <v>235</v>
      </c>
      <c r="B33" s="134"/>
      <c r="C33" s="134"/>
      <c r="D33" s="134"/>
      <c r="E33" s="134"/>
      <c r="F33" s="134"/>
      <c r="G33" s="134"/>
    </row>
    <row r="34" spans="1:7" ht="12.75">
      <c r="A34" s="134"/>
      <c r="B34" s="134"/>
      <c r="C34" s="134"/>
      <c r="D34" s="134"/>
      <c r="E34" s="134"/>
      <c r="F34" s="134"/>
      <c r="G34" s="134"/>
    </row>
    <row r="35" spans="1:7" ht="12.75">
      <c r="A35" s="134"/>
      <c r="B35" s="134"/>
      <c r="C35" s="134"/>
      <c r="D35" s="134"/>
      <c r="E35" s="134"/>
      <c r="F35" s="134"/>
      <c r="G35" s="134"/>
    </row>
    <row r="36" ht="12.75">
      <c r="A36" s="10"/>
    </row>
    <row r="43" ht="12.75">
      <c r="B43" s="10" t="s">
        <v>240</v>
      </c>
    </row>
    <row r="89" ht="12.75">
      <c r="A89" s="5" t="s">
        <v>33</v>
      </c>
    </row>
  </sheetData>
  <mergeCells count="2">
    <mergeCell ref="A29:G31"/>
    <mergeCell ref="A33:G35"/>
  </mergeCells>
  <printOptions horizontalCentered="1"/>
  <pageMargins left="1" right="1" top="0.5" bottom="0.5"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363"/>
  <sheetViews>
    <sheetView tabSelected="1" workbookViewId="0" topLeftCell="A142">
      <selection activeCell="B155" sqref="B155:I157"/>
    </sheetView>
  </sheetViews>
  <sheetFormatPr defaultColWidth="9.140625" defaultRowHeight="12.75"/>
  <cols>
    <col min="1" max="1" width="5.421875" style="59" customWidth="1"/>
    <col min="2" max="2" width="11.421875" style="38" customWidth="1"/>
    <col min="3" max="3" width="14.7109375" style="38" customWidth="1"/>
    <col min="4" max="4" width="12.28125" style="38" customWidth="1"/>
    <col min="5" max="5" width="11.00390625" style="38" customWidth="1"/>
    <col min="6" max="6" width="14.140625" style="38" customWidth="1"/>
    <col min="7" max="7" width="12.28125" style="38" customWidth="1"/>
    <col min="8" max="8" width="13.00390625" style="38" customWidth="1"/>
    <col min="9" max="9" width="13.28125" style="38" customWidth="1"/>
    <col min="10" max="10" width="9.28125" style="38" bestFit="1" customWidth="1"/>
    <col min="11" max="16384" width="9.140625" style="38" customWidth="1"/>
  </cols>
  <sheetData>
    <row r="1" ht="12.75">
      <c r="A1" s="67" t="s">
        <v>143</v>
      </c>
    </row>
    <row r="2" ht="12.75">
      <c r="A2" s="68" t="s">
        <v>144</v>
      </c>
    </row>
    <row r="3" ht="12.75">
      <c r="A3" s="69"/>
    </row>
    <row r="4" ht="12.75">
      <c r="A4" s="59" t="s">
        <v>173</v>
      </c>
    </row>
    <row r="5" ht="9.75" customHeight="1"/>
    <row r="6" ht="12.75">
      <c r="A6" s="59" t="s">
        <v>189</v>
      </c>
    </row>
    <row r="8" spans="1:2" ht="12.75">
      <c r="A8" s="70" t="s">
        <v>106</v>
      </c>
      <c r="B8" s="40" t="s">
        <v>107</v>
      </c>
    </row>
    <row r="10" spans="2:9" ht="12.75">
      <c r="B10" s="143" t="s">
        <v>218</v>
      </c>
      <c r="C10" s="143"/>
      <c r="D10" s="143"/>
      <c r="E10" s="143"/>
      <c r="F10" s="143"/>
      <c r="G10" s="143"/>
      <c r="H10" s="143"/>
      <c r="I10" s="143"/>
    </row>
    <row r="11" spans="2:9" ht="12.75">
      <c r="B11" s="143"/>
      <c r="C11" s="143"/>
      <c r="D11" s="143"/>
      <c r="E11" s="143"/>
      <c r="F11" s="143"/>
      <c r="G11" s="143"/>
      <c r="H11" s="143"/>
      <c r="I11" s="143"/>
    </row>
    <row r="12" spans="2:9" ht="12.75">
      <c r="B12" s="143"/>
      <c r="C12" s="143"/>
      <c r="D12" s="143"/>
      <c r="E12" s="143"/>
      <c r="F12" s="143"/>
      <c r="G12" s="143"/>
      <c r="H12" s="143"/>
      <c r="I12" s="143"/>
    </row>
    <row r="13" spans="2:9" ht="12.75">
      <c r="B13" s="71"/>
      <c r="C13" s="71"/>
      <c r="D13" s="71"/>
      <c r="E13" s="71"/>
      <c r="F13" s="71"/>
      <c r="G13" s="71"/>
      <c r="H13" s="71"/>
      <c r="I13" s="71"/>
    </row>
    <row r="14" spans="2:9" ht="12.75" customHeight="1">
      <c r="B14" s="143" t="s">
        <v>237</v>
      </c>
      <c r="C14" s="143"/>
      <c r="D14" s="143"/>
      <c r="E14" s="143"/>
      <c r="F14" s="143"/>
      <c r="G14" s="143"/>
      <c r="H14" s="143"/>
      <c r="I14" s="143"/>
    </row>
    <row r="15" spans="2:9" ht="12.75">
      <c r="B15" s="143"/>
      <c r="C15" s="143"/>
      <c r="D15" s="143"/>
      <c r="E15" s="143"/>
      <c r="F15" s="143"/>
      <c r="G15" s="143"/>
      <c r="H15" s="143"/>
      <c r="I15" s="143"/>
    </row>
    <row r="16" spans="2:9" ht="12.75">
      <c r="B16" s="143"/>
      <c r="C16" s="143"/>
      <c r="D16" s="143"/>
      <c r="E16" s="143"/>
      <c r="F16" s="143"/>
      <c r="G16" s="143"/>
      <c r="H16" s="143"/>
      <c r="I16" s="143"/>
    </row>
    <row r="17" spans="2:9" ht="12.75">
      <c r="B17" s="143"/>
      <c r="C17" s="143"/>
      <c r="D17" s="143"/>
      <c r="E17" s="143"/>
      <c r="F17" s="143"/>
      <c r="G17" s="143"/>
      <c r="H17" s="143"/>
      <c r="I17" s="143"/>
    </row>
    <row r="18" spans="2:9" ht="12.75">
      <c r="B18" s="88"/>
      <c r="C18" s="88"/>
      <c r="D18" s="88"/>
      <c r="E18" s="88"/>
      <c r="F18" s="88"/>
      <c r="G18" s="88"/>
      <c r="H18" s="88"/>
      <c r="I18" s="88"/>
    </row>
    <row r="19" spans="2:9" ht="12.75" customHeight="1">
      <c r="B19" s="143" t="s">
        <v>0</v>
      </c>
      <c r="C19" s="143"/>
      <c r="D19" s="143"/>
      <c r="E19" s="143"/>
      <c r="F19" s="143"/>
      <c r="G19" s="143"/>
      <c r="H19" s="143"/>
      <c r="I19" s="143"/>
    </row>
    <row r="20" spans="2:9" ht="12.75">
      <c r="B20" s="143"/>
      <c r="C20" s="143"/>
      <c r="D20" s="143"/>
      <c r="E20" s="143"/>
      <c r="F20" s="143"/>
      <c r="G20" s="143"/>
      <c r="H20" s="143"/>
      <c r="I20" s="143"/>
    </row>
    <row r="21" spans="2:9" ht="12.75">
      <c r="B21" s="143"/>
      <c r="C21" s="143"/>
      <c r="D21" s="143"/>
      <c r="E21" s="143"/>
      <c r="F21" s="143"/>
      <c r="G21" s="143"/>
      <c r="H21" s="143"/>
      <c r="I21" s="143"/>
    </row>
    <row r="22" spans="2:9" ht="12.75">
      <c r="B22" s="88"/>
      <c r="C22" s="88"/>
      <c r="D22" s="88"/>
      <c r="E22" s="88"/>
      <c r="F22" s="88"/>
      <c r="G22" s="88"/>
      <c r="H22" s="88"/>
      <c r="I22" s="88"/>
    </row>
    <row r="24" spans="1:2" ht="12.75">
      <c r="A24" s="70" t="s">
        <v>108</v>
      </c>
      <c r="B24" s="40" t="s">
        <v>109</v>
      </c>
    </row>
    <row r="25" spans="2:9" ht="12.75">
      <c r="B25" s="65"/>
      <c r="C25" s="65"/>
      <c r="D25" s="65"/>
      <c r="E25" s="65"/>
      <c r="F25" s="65"/>
      <c r="G25" s="65"/>
      <c r="H25" s="65"/>
      <c r="I25" s="65"/>
    </row>
    <row r="26" spans="2:9" ht="12.75">
      <c r="B26" s="143" t="s">
        <v>191</v>
      </c>
      <c r="C26" s="143"/>
      <c r="D26" s="143"/>
      <c r="E26" s="143"/>
      <c r="F26" s="143"/>
      <c r="G26" s="143"/>
      <c r="H26" s="143"/>
      <c r="I26" s="143"/>
    </row>
    <row r="27" spans="2:9" ht="12.75">
      <c r="B27" s="143"/>
      <c r="C27" s="143"/>
      <c r="D27" s="143"/>
      <c r="E27" s="143"/>
      <c r="F27" s="143"/>
      <c r="G27" s="143"/>
      <c r="H27" s="143"/>
      <c r="I27" s="143"/>
    </row>
    <row r="28" spans="2:9" ht="12.75">
      <c r="B28" s="65"/>
      <c r="C28" s="65"/>
      <c r="D28" s="65"/>
      <c r="E28" s="65"/>
      <c r="F28" s="65"/>
      <c r="G28" s="65"/>
      <c r="H28" s="65"/>
      <c r="I28" s="65"/>
    </row>
    <row r="30" spans="1:2" ht="12.75">
      <c r="A30" s="70" t="s">
        <v>110</v>
      </c>
      <c r="B30" s="40" t="s">
        <v>145</v>
      </c>
    </row>
    <row r="31" spans="1:2" ht="12.75">
      <c r="A31" s="70"/>
      <c r="B31" s="40"/>
    </row>
    <row r="32" spans="1:9" ht="12.75">
      <c r="A32" s="70"/>
      <c r="B32" s="140" t="s">
        <v>242</v>
      </c>
      <c r="C32" s="140"/>
      <c r="D32" s="140"/>
      <c r="E32" s="140"/>
      <c r="F32" s="140"/>
      <c r="G32" s="140"/>
      <c r="H32" s="140"/>
      <c r="I32" s="140"/>
    </row>
    <row r="33" spans="1:9" ht="12.75">
      <c r="A33" s="70"/>
      <c r="B33" s="140"/>
      <c r="C33" s="140"/>
      <c r="D33" s="140"/>
      <c r="E33" s="140"/>
      <c r="F33" s="140"/>
      <c r="G33" s="140"/>
      <c r="H33" s="140"/>
      <c r="I33" s="140"/>
    </row>
    <row r="34" spans="1:9" ht="12.75">
      <c r="A34" s="70"/>
      <c r="B34" s="81"/>
      <c r="C34" s="81"/>
      <c r="D34" s="81"/>
      <c r="E34" s="81"/>
      <c r="F34" s="81"/>
      <c r="G34" s="81"/>
      <c r="H34" s="81"/>
      <c r="I34" s="81"/>
    </row>
    <row r="35" spans="1:9" ht="12.75">
      <c r="A35" s="70"/>
      <c r="B35" s="81"/>
      <c r="C35" s="81"/>
      <c r="D35" s="81"/>
      <c r="E35" s="81"/>
      <c r="F35" s="81"/>
      <c r="G35" s="81"/>
      <c r="H35" s="81"/>
      <c r="I35" s="81"/>
    </row>
    <row r="36" spans="1:2" ht="12.75">
      <c r="A36" s="70" t="s">
        <v>111</v>
      </c>
      <c r="B36" s="40" t="s">
        <v>37</v>
      </c>
    </row>
    <row r="38" spans="2:9" ht="12.75">
      <c r="B38" s="143" t="s">
        <v>200</v>
      </c>
      <c r="C38" s="143"/>
      <c r="D38" s="143"/>
      <c r="E38" s="143"/>
      <c r="F38" s="143"/>
      <c r="G38" s="143"/>
      <c r="H38" s="143"/>
      <c r="I38" s="143"/>
    </row>
    <row r="39" spans="2:9" ht="12.75">
      <c r="B39" s="143"/>
      <c r="C39" s="143"/>
      <c r="D39" s="143"/>
      <c r="E39" s="143"/>
      <c r="F39" s="143"/>
      <c r="G39" s="143"/>
      <c r="H39" s="143"/>
      <c r="I39" s="143"/>
    </row>
    <row r="40" spans="2:9" ht="12.75">
      <c r="B40" s="65"/>
      <c r="C40" s="65"/>
      <c r="D40" s="65"/>
      <c r="E40" s="65"/>
      <c r="F40" s="65"/>
      <c r="G40" s="65"/>
      <c r="H40" s="65"/>
      <c r="I40" s="65"/>
    </row>
    <row r="42" spans="1:2" ht="12.75">
      <c r="A42" s="70" t="s">
        <v>112</v>
      </c>
      <c r="B42" s="40" t="s">
        <v>138</v>
      </c>
    </row>
    <row r="44" spans="2:9" ht="12.75">
      <c r="B44" s="140" t="s">
        <v>201</v>
      </c>
      <c r="C44" s="140"/>
      <c r="D44" s="140"/>
      <c r="E44" s="140"/>
      <c r="F44" s="140"/>
      <c r="G44" s="140"/>
      <c r="H44" s="140"/>
      <c r="I44" s="140"/>
    </row>
    <row r="45" spans="2:9" ht="12.75">
      <c r="B45" s="140"/>
      <c r="C45" s="140"/>
      <c r="D45" s="140"/>
      <c r="E45" s="140"/>
      <c r="F45" s="140"/>
      <c r="G45" s="140"/>
      <c r="H45" s="140"/>
      <c r="I45" s="140"/>
    </row>
    <row r="48" spans="1:2" ht="12.75">
      <c r="A48" s="70" t="s">
        <v>113</v>
      </c>
      <c r="B48" s="40" t="s">
        <v>141</v>
      </c>
    </row>
    <row r="50" spans="2:9" ht="12.75">
      <c r="B50" s="143" t="s">
        <v>247</v>
      </c>
      <c r="C50" s="143"/>
      <c r="D50" s="143"/>
      <c r="E50" s="143"/>
      <c r="F50" s="143"/>
      <c r="G50" s="143"/>
      <c r="H50" s="143"/>
      <c r="I50" s="143"/>
    </row>
    <row r="51" spans="2:9" ht="12.75">
      <c r="B51" s="143"/>
      <c r="C51" s="143"/>
      <c r="D51" s="143"/>
      <c r="E51" s="143"/>
      <c r="F51" s="143"/>
      <c r="G51" s="143"/>
      <c r="H51" s="143"/>
      <c r="I51" s="143"/>
    </row>
    <row r="52" spans="2:9" ht="12.75">
      <c r="B52" s="143"/>
      <c r="C52" s="143"/>
      <c r="D52" s="143"/>
      <c r="E52" s="143"/>
      <c r="F52" s="143"/>
      <c r="G52" s="143"/>
      <c r="H52" s="143"/>
      <c r="I52" s="143"/>
    </row>
    <row r="53" spans="2:9" ht="12.75">
      <c r="B53" s="65"/>
      <c r="C53" s="65"/>
      <c r="D53" s="65"/>
      <c r="E53" s="65"/>
      <c r="F53" s="65"/>
      <c r="G53" s="65"/>
      <c r="H53" s="65"/>
      <c r="I53" s="65"/>
    </row>
    <row r="54" spans="2:9" ht="12.75">
      <c r="B54" s="65"/>
      <c r="C54" s="65"/>
      <c r="D54" s="65"/>
      <c r="E54" s="65"/>
      <c r="F54" s="65"/>
      <c r="G54" s="65"/>
      <c r="H54" s="65"/>
      <c r="I54" s="65"/>
    </row>
    <row r="55" spans="1:2" ht="12.75">
      <c r="A55" s="70" t="s">
        <v>114</v>
      </c>
      <c r="B55" s="40" t="s">
        <v>9</v>
      </c>
    </row>
    <row r="57" ht="12.75">
      <c r="B57" s="38" t="s">
        <v>219</v>
      </c>
    </row>
    <row r="60" spans="1:2" ht="12.75">
      <c r="A60" s="70" t="s">
        <v>115</v>
      </c>
      <c r="B60" s="40" t="s">
        <v>80</v>
      </c>
    </row>
    <row r="61" spans="1:2" ht="12.75">
      <c r="A61" s="70"/>
      <c r="B61" s="40"/>
    </row>
    <row r="62" spans="2:9" ht="12.75">
      <c r="B62" s="142" t="s">
        <v>220</v>
      </c>
      <c r="C62" s="142"/>
      <c r="D62" s="142"/>
      <c r="E62" s="142"/>
      <c r="F62" s="142"/>
      <c r="G62" s="142"/>
      <c r="H62" s="142"/>
      <c r="I62" s="142"/>
    </row>
    <row r="63" spans="2:9" ht="12.75">
      <c r="B63" s="142"/>
      <c r="C63" s="142"/>
      <c r="D63" s="142"/>
      <c r="E63" s="142"/>
      <c r="F63" s="142"/>
      <c r="G63" s="142"/>
      <c r="H63" s="142"/>
      <c r="I63" s="142"/>
    </row>
    <row r="64" spans="4:9" ht="12.75">
      <c r="D64" s="2"/>
      <c r="E64" s="1"/>
      <c r="F64" s="1"/>
      <c r="G64" s="1"/>
      <c r="H64" s="1"/>
      <c r="I64" s="1"/>
    </row>
    <row r="65" spans="4:9" ht="12.75">
      <c r="D65" s="2"/>
      <c r="E65" s="1"/>
      <c r="F65" s="1"/>
      <c r="G65" s="1"/>
      <c r="H65" s="1"/>
      <c r="I65" s="1"/>
    </row>
    <row r="66" spans="1:6" ht="12.75">
      <c r="A66" s="70" t="s">
        <v>116</v>
      </c>
      <c r="B66" s="40" t="s">
        <v>88</v>
      </c>
      <c r="F66" s="72"/>
    </row>
    <row r="68" spans="2:9" ht="12.75">
      <c r="B68" s="144" t="s">
        <v>202</v>
      </c>
      <c r="C68" s="144"/>
      <c r="D68" s="144"/>
      <c r="E68" s="144"/>
      <c r="F68" s="144"/>
      <c r="G68" s="144"/>
      <c r="H68" s="144"/>
      <c r="I68" s="144"/>
    </row>
    <row r="69" spans="2:9" ht="13.5" customHeight="1">
      <c r="B69" s="144"/>
      <c r="C69" s="144"/>
      <c r="D69" s="144"/>
      <c r="E69" s="144"/>
      <c r="F69" s="144"/>
      <c r="G69" s="144"/>
      <c r="H69" s="144"/>
      <c r="I69" s="144"/>
    </row>
    <row r="71" spans="1:2" ht="12.75">
      <c r="A71" s="70" t="s">
        <v>117</v>
      </c>
      <c r="B71" s="40" t="s">
        <v>89</v>
      </c>
    </row>
    <row r="73" spans="2:9" ht="12.75">
      <c r="B73" s="143" t="s">
        <v>243</v>
      </c>
      <c r="C73" s="143"/>
      <c r="D73" s="143"/>
      <c r="E73" s="143"/>
      <c r="F73" s="143"/>
      <c r="G73" s="143"/>
      <c r="H73" s="143"/>
      <c r="I73" s="143"/>
    </row>
    <row r="74" spans="2:9" ht="12.75">
      <c r="B74" s="143"/>
      <c r="C74" s="143"/>
      <c r="D74" s="143"/>
      <c r="E74" s="143"/>
      <c r="F74" s="143"/>
      <c r="G74" s="143"/>
      <c r="H74" s="143"/>
      <c r="I74" s="143"/>
    </row>
    <row r="75" spans="2:9" ht="12.75">
      <c r="B75" s="88"/>
      <c r="C75" s="88"/>
      <c r="D75" s="88"/>
      <c r="E75" s="88"/>
      <c r="F75" s="88"/>
      <c r="G75" s="88"/>
      <c r="H75" s="88"/>
      <c r="I75" s="88"/>
    </row>
    <row r="76" spans="2:9" ht="12.75">
      <c r="B76" s="143" t="s">
        <v>260</v>
      </c>
      <c r="C76" s="143"/>
      <c r="D76" s="143"/>
      <c r="E76" s="143"/>
      <c r="F76" s="143"/>
      <c r="G76" s="143"/>
      <c r="H76" s="143"/>
      <c r="I76" s="143"/>
    </row>
    <row r="77" spans="2:9" ht="12.75">
      <c r="B77" s="143"/>
      <c r="C77" s="143"/>
      <c r="D77" s="143"/>
      <c r="E77" s="143"/>
      <c r="F77" s="143"/>
      <c r="G77" s="143"/>
      <c r="H77" s="143"/>
      <c r="I77" s="143"/>
    </row>
    <row r="78" spans="2:9" ht="12.75">
      <c r="B78" s="143"/>
      <c r="C78" s="143"/>
      <c r="D78" s="143"/>
      <c r="E78" s="143"/>
      <c r="F78" s="143"/>
      <c r="G78" s="143"/>
      <c r="H78" s="143"/>
      <c r="I78" s="143"/>
    </row>
    <row r="79" spans="2:9" ht="12.75" customHeight="1" hidden="1">
      <c r="B79" s="143"/>
      <c r="C79" s="143"/>
      <c r="D79" s="143"/>
      <c r="E79" s="143"/>
      <c r="F79" s="143"/>
      <c r="G79" s="143"/>
      <c r="H79" s="143"/>
      <c r="I79" s="143"/>
    </row>
    <row r="80" spans="2:9" ht="12.75" customHeight="1" hidden="1">
      <c r="B80" s="143"/>
      <c r="C80" s="143"/>
      <c r="D80" s="143"/>
      <c r="E80" s="143"/>
      <c r="F80" s="143"/>
      <c r="G80" s="143"/>
      <c r="H80" s="143"/>
      <c r="I80" s="143"/>
    </row>
    <row r="81" spans="2:9" ht="395.25" customHeight="1" hidden="1">
      <c r="B81" s="143"/>
      <c r="C81" s="143"/>
      <c r="D81" s="143"/>
      <c r="E81" s="143"/>
      <c r="F81" s="143"/>
      <c r="G81" s="143"/>
      <c r="H81" s="143"/>
      <c r="I81" s="143"/>
    </row>
    <row r="82" spans="2:9" ht="12.75" customHeight="1" hidden="1">
      <c r="B82" s="143"/>
      <c r="C82" s="143"/>
      <c r="D82" s="143"/>
      <c r="E82" s="143"/>
      <c r="F82" s="143"/>
      <c r="G82" s="143"/>
      <c r="H82" s="143"/>
      <c r="I82" s="143"/>
    </row>
    <row r="83" spans="2:9" ht="12.75" customHeight="1" hidden="1">
      <c r="B83" s="143"/>
      <c r="C83" s="143"/>
      <c r="D83" s="143"/>
      <c r="E83" s="143"/>
      <c r="F83" s="143"/>
      <c r="G83" s="143"/>
      <c r="H83" s="143"/>
      <c r="I83" s="143"/>
    </row>
    <row r="84" spans="2:9" ht="12.75" customHeight="1" hidden="1">
      <c r="B84" s="143"/>
      <c r="C84" s="143"/>
      <c r="D84" s="143"/>
      <c r="E84" s="143"/>
      <c r="F84" s="143"/>
      <c r="G84" s="143"/>
      <c r="H84" s="143"/>
      <c r="I84" s="143"/>
    </row>
    <row r="85" spans="2:9" ht="12.75" customHeight="1" hidden="1">
      <c r="B85" s="143"/>
      <c r="C85" s="143"/>
      <c r="D85" s="143"/>
      <c r="E85" s="143"/>
      <c r="F85" s="143"/>
      <c r="G85" s="143"/>
      <c r="H85" s="143"/>
      <c r="I85" s="143"/>
    </row>
    <row r="86" spans="2:9" ht="12.75" customHeight="1" hidden="1">
      <c r="B86" s="143"/>
      <c r="C86" s="143"/>
      <c r="D86" s="143"/>
      <c r="E86" s="143"/>
      <c r="F86" s="143"/>
      <c r="G86" s="143"/>
      <c r="H86" s="143"/>
      <c r="I86" s="143"/>
    </row>
    <row r="87" spans="2:9" ht="12.75" customHeight="1" hidden="1">
      <c r="B87" s="143"/>
      <c r="C87" s="143"/>
      <c r="D87" s="143"/>
      <c r="E87" s="143"/>
      <c r="F87" s="143"/>
      <c r="G87" s="143"/>
      <c r="H87" s="143"/>
      <c r="I87" s="143"/>
    </row>
    <row r="88" spans="2:9" ht="12.75" customHeight="1" hidden="1">
      <c r="B88" s="143"/>
      <c r="C88" s="143"/>
      <c r="D88" s="143"/>
      <c r="E88" s="143"/>
      <c r="F88" s="143"/>
      <c r="G88" s="143"/>
      <c r="H88" s="143"/>
      <c r="I88" s="143"/>
    </row>
    <row r="89" spans="2:9" ht="12.75" customHeight="1" hidden="1">
      <c r="B89" s="143"/>
      <c r="C89" s="143"/>
      <c r="D89" s="143"/>
      <c r="E89" s="143"/>
      <c r="F89" s="143"/>
      <c r="G89" s="143"/>
      <c r="H89" s="143"/>
      <c r="I89" s="143"/>
    </row>
    <row r="90" spans="2:9" ht="12.75" customHeight="1" hidden="1">
      <c r="B90" s="143"/>
      <c r="C90" s="143"/>
      <c r="D90" s="143"/>
      <c r="E90" s="143"/>
      <c r="F90" s="143"/>
      <c r="G90" s="143"/>
      <c r="H90" s="143"/>
      <c r="I90" s="143"/>
    </row>
    <row r="91" spans="2:9" ht="12.75" customHeight="1" hidden="1">
      <c r="B91" s="143"/>
      <c r="C91" s="143"/>
      <c r="D91" s="143"/>
      <c r="E91" s="143"/>
      <c r="F91" s="143"/>
      <c r="G91" s="143"/>
      <c r="H91" s="143"/>
      <c r="I91" s="143"/>
    </row>
    <row r="92" spans="2:9" ht="12.75" customHeight="1" hidden="1">
      <c r="B92" s="143"/>
      <c r="C92" s="143"/>
      <c r="D92" s="143"/>
      <c r="E92" s="143"/>
      <c r="F92" s="143"/>
      <c r="G92" s="143"/>
      <c r="H92" s="143"/>
      <c r="I92" s="143"/>
    </row>
    <row r="93" spans="2:9" ht="12.75" customHeight="1" hidden="1">
      <c r="B93" s="143"/>
      <c r="C93" s="143"/>
      <c r="D93" s="143"/>
      <c r="E93" s="143"/>
      <c r="F93" s="143"/>
      <c r="G93" s="143"/>
      <c r="H93" s="143"/>
      <c r="I93" s="143"/>
    </row>
    <row r="94" spans="2:9" ht="12.75" customHeight="1" hidden="1">
      <c r="B94" s="143"/>
      <c r="C94" s="143"/>
      <c r="D94" s="143"/>
      <c r="E94" s="143"/>
      <c r="F94" s="143"/>
      <c r="G94" s="143"/>
      <c r="H94" s="143"/>
      <c r="I94" s="143"/>
    </row>
    <row r="95" spans="2:9" ht="12.75" customHeight="1" hidden="1">
      <c r="B95" s="143"/>
      <c r="C95" s="143"/>
      <c r="D95" s="143"/>
      <c r="E95" s="143"/>
      <c r="F95" s="143"/>
      <c r="G95" s="143"/>
      <c r="H95" s="143"/>
      <c r="I95" s="143"/>
    </row>
    <row r="96" spans="2:9" ht="12.75" customHeight="1" hidden="1">
      <c r="B96" s="143"/>
      <c r="C96" s="143"/>
      <c r="D96" s="143"/>
      <c r="E96" s="143"/>
      <c r="F96" s="143"/>
      <c r="G96" s="143"/>
      <c r="H96" s="143"/>
      <c r="I96" s="143"/>
    </row>
    <row r="97" spans="2:9" ht="12.75" customHeight="1" hidden="1">
      <c r="B97" s="143"/>
      <c r="C97" s="143"/>
      <c r="D97" s="143"/>
      <c r="E97" s="143"/>
      <c r="F97" s="143"/>
      <c r="G97" s="143"/>
      <c r="H97" s="143"/>
      <c r="I97" s="143"/>
    </row>
    <row r="98" spans="2:9" ht="12.75" customHeight="1" hidden="1">
      <c r="B98" s="143"/>
      <c r="C98" s="143"/>
      <c r="D98" s="143"/>
      <c r="E98" s="143"/>
      <c r="F98" s="143"/>
      <c r="G98" s="143"/>
      <c r="H98" s="143"/>
      <c r="I98" s="143"/>
    </row>
    <row r="99" spans="2:9" ht="12.75" customHeight="1" hidden="1">
      <c r="B99" s="143"/>
      <c r="C99" s="143"/>
      <c r="D99" s="143"/>
      <c r="E99" s="143"/>
      <c r="F99" s="143"/>
      <c r="G99" s="143"/>
      <c r="H99" s="143"/>
      <c r="I99" s="143"/>
    </row>
    <row r="100" spans="2:9" ht="280.5" customHeight="1" hidden="1">
      <c r="B100" s="143"/>
      <c r="C100" s="143"/>
      <c r="D100" s="143"/>
      <c r="E100" s="143"/>
      <c r="F100" s="143"/>
      <c r="G100" s="143"/>
      <c r="H100" s="143"/>
      <c r="I100" s="143"/>
    </row>
    <row r="101" spans="2:9" ht="12.75" customHeight="1" hidden="1">
      <c r="B101" s="143"/>
      <c r="C101" s="143"/>
      <c r="D101" s="143"/>
      <c r="E101" s="143"/>
      <c r="F101" s="143"/>
      <c r="G101" s="143"/>
      <c r="H101" s="143"/>
      <c r="I101" s="143"/>
    </row>
    <row r="102" spans="2:9" ht="12.75" customHeight="1" hidden="1">
      <c r="B102" s="143"/>
      <c r="C102" s="143"/>
      <c r="D102" s="143"/>
      <c r="E102" s="143"/>
      <c r="F102" s="143"/>
      <c r="G102" s="143"/>
      <c r="H102" s="143"/>
      <c r="I102" s="143"/>
    </row>
    <row r="103" spans="2:9" ht="12.75" customHeight="1" hidden="1">
      <c r="B103" s="143"/>
      <c r="C103" s="143"/>
      <c r="D103" s="143"/>
      <c r="E103" s="143"/>
      <c r="F103" s="143"/>
      <c r="G103" s="143"/>
      <c r="H103" s="143"/>
      <c r="I103" s="143"/>
    </row>
    <row r="104" spans="2:9" ht="344.25" customHeight="1" hidden="1">
      <c r="B104" s="143"/>
      <c r="C104" s="143"/>
      <c r="D104" s="143"/>
      <c r="E104" s="143"/>
      <c r="F104" s="143"/>
      <c r="G104" s="143"/>
      <c r="H104" s="143"/>
      <c r="I104" s="143"/>
    </row>
    <row r="105" spans="2:9" ht="12.75" customHeight="1" hidden="1">
      <c r="B105" s="143"/>
      <c r="C105" s="143"/>
      <c r="D105" s="143"/>
      <c r="E105" s="143"/>
      <c r="F105" s="143"/>
      <c r="G105" s="143"/>
      <c r="H105" s="143"/>
      <c r="I105" s="143"/>
    </row>
    <row r="106" spans="2:9" ht="12.75" customHeight="1" hidden="1">
      <c r="B106" s="143"/>
      <c r="C106" s="143"/>
      <c r="D106" s="143"/>
      <c r="E106" s="143"/>
      <c r="F106" s="143"/>
      <c r="G106" s="143"/>
      <c r="H106" s="143"/>
      <c r="I106" s="143"/>
    </row>
    <row r="107" spans="2:9" ht="12.75" customHeight="1" hidden="1">
      <c r="B107" s="143"/>
      <c r="C107" s="143"/>
      <c r="D107" s="143"/>
      <c r="E107" s="143"/>
      <c r="F107" s="143"/>
      <c r="G107" s="143"/>
      <c r="H107" s="143"/>
      <c r="I107" s="143"/>
    </row>
    <row r="108" spans="2:9" ht="344.25" customHeight="1" hidden="1">
      <c r="B108" s="143"/>
      <c r="C108" s="143"/>
      <c r="D108" s="143"/>
      <c r="E108" s="143"/>
      <c r="F108" s="143"/>
      <c r="G108" s="143"/>
      <c r="H108" s="143"/>
      <c r="I108" s="143"/>
    </row>
    <row r="109" spans="2:9" ht="12.75" customHeight="1" hidden="1">
      <c r="B109" s="143"/>
      <c r="C109" s="143"/>
      <c r="D109" s="143"/>
      <c r="E109" s="143"/>
      <c r="F109" s="143"/>
      <c r="G109" s="143"/>
      <c r="H109" s="143"/>
      <c r="I109" s="143"/>
    </row>
    <row r="110" spans="2:9" ht="12.75" customHeight="1" hidden="1">
      <c r="B110" s="143"/>
      <c r="C110" s="143"/>
      <c r="D110" s="143"/>
      <c r="E110" s="143"/>
      <c r="F110" s="143"/>
      <c r="G110" s="143"/>
      <c r="H110" s="143"/>
      <c r="I110" s="143"/>
    </row>
    <row r="111" spans="2:9" ht="12.75" customHeight="1" hidden="1">
      <c r="B111" s="143"/>
      <c r="C111" s="143"/>
      <c r="D111" s="143"/>
      <c r="E111" s="143"/>
      <c r="F111" s="143"/>
      <c r="G111" s="143"/>
      <c r="H111" s="143"/>
      <c r="I111" s="143"/>
    </row>
    <row r="112" spans="2:9" ht="409.5" customHeight="1" hidden="1">
      <c r="B112" s="143"/>
      <c r="C112" s="143"/>
      <c r="D112" s="143"/>
      <c r="E112" s="143"/>
      <c r="F112" s="143"/>
      <c r="G112" s="143"/>
      <c r="H112" s="143"/>
      <c r="I112" s="143"/>
    </row>
    <row r="113" spans="2:9" ht="12.75" customHeight="1" hidden="1">
      <c r="B113" s="143"/>
      <c r="C113" s="143"/>
      <c r="D113" s="143"/>
      <c r="E113" s="143"/>
      <c r="F113" s="143"/>
      <c r="G113" s="143"/>
      <c r="H113" s="143"/>
      <c r="I113" s="143"/>
    </row>
    <row r="114" spans="2:9" ht="12.75" customHeight="1" hidden="1">
      <c r="B114" s="143"/>
      <c r="C114" s="143"/>
      <c r="D114" s="143"/>
      <c r="E114" s="143"/>
      <c r="F114" s="143"/>
      <c r="G114" s="143"/>
      <c r="H114" s="143"/>
      <c r="I114" s="143"/>
    </row>
    <row r="115" spans="2:9" ht="12.75" customHeight="1" hidden="1">
      <c r="B115" s="143"/>
      <c r="C115" s="143"/>
      <c r="D115" s="143"/>
      <c r="E115" s="143"/>
      <c r="F115" s="143"/>
      <c r="G115" s="143"/>
      <c r="H115" s="143"/>
      <c r="I115" s="143"/>
    </row>
    <row r="116" spans="2:9" ht="12.75" customHeight="1" hidden="1">
      <c r="B116" s="143"/>
      <c r="C116" s="143"/>
      <c r="D116" s="143"/>
      <c r="E116" s="143"/>
      <c r="F116" s="143"/>
      <c r="G116" s="143"/>
      <c r="H116" s="143"/>
      <c r="I116" s="143"/>
    </row>
    <row r="117" spans="2:9" ht="12.75" customHeight="1" hidden="1">
      <c r="B117" s="143"/>
      <c r="C117" s="143"/>
      <c r="D117" s="143"/>
      <c r="E117" s="143"/>
      <c r="F117" s="143"/>
      <c r="G117" s="143"/>
      <c r="H117" s="143"/>
      <c r="I117" s="143"/>
    </row>
    <row r="118" spans="2:9" ht="12.75">
      <c r="B118" s="143"/>
      <c r="C118" s="143"/>
      <c r="D118" s="143"/>
      <c r="E118" s="143"/>
      <c r="F118" s="143"/>
      <c r="G118" s="143"/>
      <c r="H118" s="143"/>
      <c r="I118" s="143"/>
    </row>
    <row r="119" spans="2:9" ht="12.75" customHeight="1">
      <c r="B119" s="41"/>
      <c r="C119" s="73"/>
      <c r="D119" s="73"/>
      <c r="E119" s="73"/>
      <c r="F119" s="73"/>
      <c r="G119" s="73"/>
      <c r="H119" s="73"/>
      <c r="I119" s="73"/>
    </row>
    <row r="120" spans="1:2" ht="12.75">
      <c r="A120" s="70" t="s">
        <v>118</v>
      </c>
      <c r="B120" s="40" t="s">
        <v>44</v>
      </c>
    </row>
    <row r="122" spans="2:10" ht="12.75">
      <c r="B122" s="143" t="s">
        <v>203</v>
      </c>
      <c r="C122" s="143"/>
      <c r="D122" s="143"/>
      <c r="E122" s="143"/>
      <c r="F122" s="143"/>
      <c r="G122" s="143"/>
      <c r="H122" s="143"/>
      <c r="I122" s="143"/>
      <c r="J122" s="74"/>
    </row>
    <row r="123" spans="2:10" ht="13.5" customHeight="1">
      <c r="B123" s="143"/>
      <c r="C123" s="143"/>
      <c r="D123" s="143"/>
      <c r="E123" s="143"/>
      <c r="F123" s="143"/>
      <c r="G123" s="143"/>
      <c r="H123" s="143"/>
      <c r="I123" s="143"/>
      <c r="J123" s="74"/>
    </row>
    <row r="124" spans="2:9" ht="12.75">
      <c r="B124" s="65"/>
      <c r="C124" s="65"/>
      <c r="D124" s="65"/>
      <c r="E124" s="65"/>
      <c r="F124" s="65"/>
      <c r="G124" s="65"/>
      <c r="H124" s="65"/>
      <c r="I124" s="65"/>
    </row>
    <row r="125" spans="1:2" ht="12.75">
      <c r="A125" s="70" t="s">
        <v>119</v>
      </c>
      <c r="B125" s="40" t="s">
        <v>90</v>
      </c>
    </row>
    <row r="127" spans="2:9" ht="12.75">
      <c r="B127" s="140" t="s">
        <v>204</v>
      </c>
      <c r="C127" s="140"/>
      <c r="D127" s="140"/>
      <c r="E127" s="140"/>
      <c r="F127" s="140"/>
      <c r="G127" s="140"/>
      <c r="H127" s="140"/>
      <c r="I127" s="140"/>
    </row>
    <row r="128" spans="2:9" ht="12.75">
      <c r="B128" s="140"/>
      <c r="C128" s="140"/>
      <c r="D128" s="140"/>
      <c r="E128" s="140"/>
      <c r="F128" s="140"/>
      <c r="G128" s="140"/>
      <c r="H128" s="140"/>
      <c r="I128" s="140"/>
    </row>
    <row r="129" spans="2:9" ht="12.75">
      <c r="B129" s="81"/>
      <c r="C129" s="81"/>
      <c r="D129" s="81"/>
      <c r="E129" s="81"/>
      <c r="F129" s="81"/>
      <c r="G129" s="81"/>
      <c r="H129" s="81"/>
      <c r="I129" s="81"/>
    </row>
    <row r="130" spans="2:9" ht="12.75">
      <c r="B130" s="81"/>
      <c r="C130" s="81"/>
      <c r="D130" s="81"/>
      <c r="E130" s="81"/>
      <c r="F130" s="81"/>
      <c r="G130" s="130" t="s">
        <v>245</v>
      </c>
      <c r="H130" s="81"/>
      <c r="I130" s="81"/>
    </row>
    <row r="131" spans="2:9" ht="12.75">
      <c r="B131" s="81"/>
      <c r="C131" s="81"/>
      <c r="D131" s="81"/>
      <c r="E131" s="81"/>
      <c r="F131" s="81"/>
      <c r="G131" s="39"/>
      <c r="H131" s="81"/>
      <c r="I131" s="81"/>
    </row>
    <row r="132" spans="2:9" ht="12.75">
      <c r="B132" s="81"/>
      <c r="C132" s="81"/>
      <c r="D132" s="81"/>
      <c r="E132" s="81"/>
      <c r="F132" s="81"/>
      <c r="G132" s="39" t="s">
        <v>26</v>
      </c>
      <c r="H132" s="81"/>
      <c r="I132" s="81"/>
    </row>
    <row r="133" spans="2:9" ht="12.75">
      <c r="B133" s="81"/>
      <c r="C133" s="81"/>
      <c r="D133" s="81"/>
      <c r="E133" s="81"/>
      <c r="F133" s="81"/>
      <c r="G133" s="50" t="s">
        <v>205</v>
      </c>
      <c r="H133" s="81"/>
      <c r="I133" s="81"/>
    </row>
    <row r="134" spans="2:9" ht="12.75">
      <c r="B134" s="81"/>
      <c r="C134" s="81"/>
      <c r="D134" s="81"/>
      <c r="E134" s="81"/>
      <c r="F134" s="81"/>
      <c r="G134" s="39" t="s">
        <v>57</v>
      </c>
      <c r="H134" s="81"/>
      <c r="I134" s="81"/>
    </row>
    <row r="135" spans="2:9" ht="12.75">
      <c r="B135" s="81"/>
      <c r="C135" s="81"/>
      <c r="D135" s="81"/>
      <c r="E135" s="81"/>
      <c r="F135" s="81"/>
      <c r="G135" s="39"/>
      <c r="H135" s="81"/>
      <c r="I135" s="81"/>
    </row>
    <row r="136" spans="2:9" ht="12.75">
      <c r="B136" s="91" t="s">
        <v>221</v>
      </c>
      <c r="C136" s="81"/>
      <c r="D136" s="81"/>
      <c r="E136" s="81"/>
      <c r="F136" s="81"/>
      <c r="G136" s="92"/>
      <c r="H136" s="81"/>
      <c r="I136" s="81"/>
    </row>
    <row r="137" spans="2:9" ht="13.5" thickBot="1">
      <c r="B137" s="89" t="s">
        <v>224</v>
      </c>
      <c r="C137" s="81"/>
      <c r="D137" s="81"/>
      <c r="E137" s="81"/>
      <c r="F137" s="81"/>
      <c r="G137" s="129">
        <v>12200</v>
      </c>
      <c r="H137" s="81"/>
      <c r="I137" s="81"/>
    </row>
    <row r="138" spans="2:9" ht="13.5" thickTop="1">
      <c r="B138" s="91"/>
      <c r="C138" s="81"/>
      <c r="D138" s="81"/>
      <c r="E138" s="81"/>
      <c r="F138" s="81"/>
      <c r="G138" s="93"/>
      <c r="H138" s="81"/>
      <c r="I138" s="81"/>
    </row>
    <row r="139" spans="3:9" ht="12.75">
      <c r="C139" s="81"/>
      <c r="D139" s="81"/>
      <c r="E139" s="81"/>
      <c r="F139" s="81"/>
      <c r="G139" s="95"/>
      <c r="H139" s="81"/>
      <c r="I139" s="81"/>
    </row>
    <row r="140" spans="1:2" ht="12.75">
      <c r="A140" s="70" t="s">
        <v>120</v>
      </c>
      <c r="B140" s="40" t="s">
        <v>91</v>
      </c>
    </row>
    <row r="141" spans="1:7" ht="12.75">
      <c r="A141" s="70"/>
      <c r="B141" s="40"/>
      <c r="G141" s="39"/>
    </row>
    <row r="142" spans="7:8" ht="12.75">
      <c r="G142" s="39" t="s">
        <v>26</v>
      </c>
      <c r="H142" s="39"/>
    </row>
    <row r="143" spans="7:8" ht="12.75">
      <c r="G143" s="50" t="s">
        <v>194</v>
      </c>
      <c r="H143" s="50"/>
    </row>
    <row r="144" spans="7:8" ht="12.75">
      <c r="G144" s="39" t="s">
        <v>57</v>
      </c>
      <c r="H144" s="39"/>
    </row>
    <row r="145" spans="7:8" ht="12.75">
      <c r="G145" s="39"/>
      <c r="H145" s="39"/>
    </row>
    <row r="146" spans="2:8" ht="13.5" thickBot="1">
      <c r="B146" s="38" t="s">
        <v>146</v>
      </c>
      <c r="G146" s="15">
        <v>5889</v>
      </c>
      <c r="H146" s="39"/>
    </row>
    <row r="147" spans="7:8" ht="13.5" thickTop="1">
      <c r="G147" s="1"/>
      <c r="H147" s="39"/>
    </row>
    <row r="148" spans="7:8" ht="12.75">
      <c r="G148" s="1"/>
      <c r="H148" s="39"/>
    </row>
    <row r="149" spans="1:9" ht="12.75">
      <c r="A149" s="75"/>
      <c r="B149" s="65"/>
      <c r="C149" s="65"/>
      <c r="D149" s="65"/>
      <c r="E149" s="65"/>
      <c r="F149" s="65"/>
      <c r="G149" s="65"/>
      <c r="H149" s="65"/>
      <c r="I149" s="65"/>
    </row>
    <row r="150" spans="1:9" ht="12.75">
      <c r="A150" s="145" t="s">
        <v>121</v>
      </c>
      <c r="B150" s="145"/>
      <c r="C150" s="145"/>
      <c r="D150" s="145"/>
      <c r="E150" s="145"/>
      <c r="F150" s="145"/>
      <c r="G150" s="145"/>
      <c r="H150" s="145"/>
      <c r="I150" s="145"/>
    </row>
    <row r="151" spans="1:9" ht="12.75">
      <c r="A151" s="145"/>
      <c r="B151" s="145"/>
      <c r="C151" s="145"/>
      <c r="D151" s="145"/>
      <c r="E151" s="145"/>
      <c r="F151" s="145"/>
      <c r="G151" s="145"/>
      <c r="H151" s="145"/>
      <c r="I151" s="145"/>
    </row>
    <row r="152" spans="1:9" ht="12.75">
      <c r="A152" s="75"/>
      <c r="B152" s="62"/>
      <c r="C152" s="62"/>
      <c r="D152" s="62"/>
      <c r="E152" s="62"/>
      <c r="F152" s="62"/>
      <c r="G152" s="62"/>
      <c r="H152" s="62"/>
      <c r="I152" s="62"/>
    </row>
    <row r="153" spans="1:2" ht="12.75" customHeight="1">
      <c r="A153" s="70" t="s">
        <v>122</v>
      </c>
      <c r="B153" s="40" t="s">
        <v>92</v>
      </c>
    </row>
    <row r="154" spans="1:2" ht="12.75">
      <c r="A154" s="70"/>
      <c r="B154" s="40"/>
    </row>
    <row r="155" spans="1:9" ht="12.75" customHeight="1">
      <c r="A155" s="70"/>
      <c r="B155" s="141" t="s">
        <v>254</v>
      </c>
      <c r="C155" s="141"/>
      <c r="D155" s="141"/>
      <c r="E155" s="141"/>
      <c r="F155" s="141"/>
      <c r="G155" s="141"/>
      <c r="H155" s="141"/>
      <c r="I155" s="141"/>
    </row>
    <row r="156" spans="1:9" ht="12.75">
      <c r="A156" s="70"/>
      <c r="B156" s="141"/>
      <c r="C156" s="141"/>
      <c r="D156" s="141"/>
      <c r="E156" s="141"/>
      <c r="F156" s="141"/>
      <c r="G156" s="141"/>
      <c r="H156" s="141"/>
      <c r="I156" s="141"/>
    </row>
    <row r="157" spans="1:9" ht="12.75">
      <c r="A157" s="70"/>
      <c r="B157" s="141"/>
      <c r="C157" s="141"/>
      <c r="D157" s="141"/>
      <c r="E157" s="141"/>
      <c r="F157" s="141"/>
      <c r="G157" s="141"/>
      <c r="H157" s="141"/>
      <c r="I157" s="141"/>
    </row>
    <row r="158" spans="1:9" ht="12.75">
      <c r="A158" s="70"/>
      <c r="B158" s="121"/>
      <c r="C158" s="121"/>
      <c r="D158" s="121"/>
      <c r="E158" s="121"/>
      <c r="F158" s="121"/>
      <c r="G158" s="121"/>
      <c r="H158" s="121"/>
      <c r="I158" s="121"/>
    </row>
    <row r="159" spans="1:9" ht="12.75">
      <c r="A159" s="70"/>
      <c r="B159" s="140" t="s">
        <v>239</v>
      </c>
      <c r="C159" s="140"/>
      <c r="D159" s="140"/>
      <c r="E159" s="140"/>
      <c r="F159" s="140"/>
      <c r="G159" s="140"/>
      <c r="H159" s="140"/>
      <c r="I159" s="140"/>
    </row>
    <row r="160" spans="1:9" ht="12.75">
      <c r="A160" s="70"/>
      <c r="B160" s="140"/>
      <c r="C160" s="140"/>
      <c r="D160" s="140"/>
      <c r="E160" s="140"/>
      <c r="F160" s="140"/>
      <c r="G160" s="140"/>
      <c r="H160" s="140"/>
      <c r="I160" s="140"/>
    </row>
    <row r="161" spans="1:9" ht="12.75">
      <c r="A161" s="70"/>
      <c r="B161" s="81"/>
      <c r="C161" s="81"/>
      <c r="D161" s="81"/>
      <c r="E161" s="81"/>
      <c r="F161" s="81"/>
      <c r="G161" s="81"/>
      <c r="H161" s="81"/>
      <c r="I161" s="81"/>
    </row>
    <row r="162" spans="1:2" ht="12.75" customHeight="1">
      <c r="A162" s="70"/>
      <c r="B162" s="40"/>
    </row>
    <row r="163" spans="1:2" ht="12.75">
      <c r="A163" s="70" t="s">
        <v>123</v>
      </c>
      <c r="B163" s="40" t="s">
        <v>124</v>
      </c>
    </row>
    <row r="164" spans="1:2" ht="12.75" customHeight="1">
      <c r="A164" s="70"/>
      <c r="B164" s="40"/>
    </row>
    <row r="165" spans="1:9" ht="12.75" customHeight="1">
      <c r="A165" s="70"/>
      <c r="B165" s="138" t="s">
        <v>256</v>
      </c>
      <c r="C165" s="138"/>
      <c r="D165" s="138"/>
      <c r="E165" s="138"/>
      <c r="F165" s="138"/>
      <c r="G165" s="138"/>
      <c r="H165" s="138"/>
      <c r="I165" s="138"/>
    </row>
    <row r="166" spans="1:9" s="62" customFormat="1" ht="12.75">
      <c r="A166" s="59"/>
      <c r="B166" s="138"/>
      <c r="C166" s="138"/>
      <c r="D166" s="138"/>
      <c r="E166" s="138"/>
      <c r="F166" s="138"/>
      <c r="G166" s="138"/>
      <c r="H166" s="138"/>
      <c r="I166" s="138"/>
    </row>
    <row r="167" spans="1:9" s="62" customFormat="1" ht="12.75">
      <c r="A167" s="59"/>
      <c r="B167" s="138"/>
      <c r="C167" s="138"/>
      <c r="D167" s="138"/>
      <c r="E167" s="138"/>
      <c r="F167" s="138"/>
      <c r="G167" s="138"/>
      <c r="H167" s="138"/>
      <c r="I167" s="138"/>
    </row>
    <row r="168" spans="1:9" s="62" customFormat="1" ht="12.75">
      <c r="A168" s="59"/>
      <c r="B168" s="81"/>
      <c r="C168" s="81"/>
      <c r="D168" s="81"/>
      <c r="E168" s="81"/>
      <c r="F168" s="81"/>
      <c r="G168" s="81"/>
      <c r="H168" s="81"/>
      <c r="I168" s="81"/>
    </row>
    <row r="169" spans="1:9" s="62" customFormat="1" ht="12.75" customHeight="1">
      <c r="A169" s="59"/>
      <c r="B169" s="138" t="s">
        <v>257</v>
      </c>
      <c r="C169" s="138"/>
      <c r="D169" s="138"/>
      <c r="E169" s="138"/>
      <c r="F169" s="138"/>
      <c r="G169" s="138"/>
      <c r="H169" s="138"/>
      <c r="I169" s="138"/>
    </row>
    <row r="170" spans="1:9" s="62" customFormat="1" ht="12.75">
      <c r="A170" s="59"/>
      <c r="B170" s="138"/>
      <c r="C170" s="138"/>
      <c r="D170" s="138"/>
      <c r="E170" s="138"/>
      <c r="F170" s="138"/>
      <c r="G170" s="138"/>
      <c r="H170" s="138"/>
      <c r="I170" s="138"/>
    </row>
    <row r="171" spans="1:9" s="62" customFormat="1" ht="12.75">
      <c r="A171" s="59"/>
      <c r="B171" s="38"/>
      <c r="C171" s="38"/>
      <c r="D171" s="38"/>
      <c r="E171" s="38"/>
      <c r="F171" s="38"/>
      <c r="G171" s="38"/>
      <c r="H171" s="38"/>
      <c r="I171" s="38"/>
    </row>
    <row r="172" spans="1:9" s="62" customFormat="1" ht="12.75">
      <c r="A172" s="70" t="s">
        <v>125</v>
      </c>
      <c r="B172" s="40" t="s">
        <v>139</v>
      </c>
      <c r="C172" s="38"/>
      <c r="D172" s="38"/>
      <c r="E172" s="38"/>
      <c r="F172" s="38"/>
      <c r="G172" s="38"/>
      <c r="H172" s="38"/>
      <c r="I172" s="38"/>
    </row>
    <row r="173" spans="1:9" s="62" customFormat="1" ht="12.75" customHeight="1">
      <c r="A173" s="59"/>
      <c r="B173" s="38"/>
      <c r="C173" s="38"/>
      <c r="D173" s="38"/>
      <c r="E173" s="38"/>
      <c r="F173" s="38"/>
      <c r="G173" s="38"/>
      <c r="H173" s="38"/>
      <c r="I173" s="38"/>
    </row>
    <row r="174" spans="1:9" s="62" customFormat="1" ht="12.75" customHeight="1">
      <c r="A174" s="59"/>
      <c r="B174" s="138" t="s">
        <v>259</v>
      </c>
      <c r="C174" s="138"/>
      <c r="D174" s="138"/>
      <c r="E174" s="138"/>
      <c r="F174" s="138"/>
      <c r="G174" s="138"/>
      <c r="H174" s="138"/>
      <c r="I174" s="138"/>
    </row>
    <row r="175" spans="1:9" s="62" customFormat="1" ht="12.75" customHeight="1">
      <c r="A175" s="59"/>
      <c r="B175" s="138"/>
      <c r="C175" s="138"/>
      <c r="D175" s="138"/>
      <c r="E175" s="138"/>
      <c r="F175" s="138"/>
      <c r="G175" s="138"/>
      <c r="H175" s="138"/>
      <c r="I175" s="138"/>
    </row>
    <row r="176" spans="1:9" s="62" customFormat="1" ht="12.75" customHeight="1">
      <c r="A176" s="59"/>
      <c r="B176" s="138"/>
      <c r="C176" s="138"/>
      <c r="D176" s="138"/>
      <c r="E176" s="138"/>
      <c r="F176" s="138"/>
      <c r="G176" s="138"/>
      <c r="H176" s="138"/>
      <c r="I176" s="138"/>
    </row>
    <row r="177" spans="1:9" s="62" customFormat="1" ht="12.75" customHeight="1">
      <c r="A177" s="59"/>
      <c r="B177" s="138"/>
      <c r="C177" s="138"/>
      <c r="D177" s="138"/>
      <c r="E177" s="138"/>
      <c r="F177" s="138"/>
      <c r="G177" s="138"/>
      <c r="H177" s="138"/>
      <c r="I177" s="138"/>
    </row>
    <row r="178" spans="1:9" s="62" customFormat="1" ht="12.75" customHeight="1">
      <c r="A178" s="59"/>
      <c r="B178" s="138"/>
      <c r="C178" s="138"/>
      <c r="D178" s="138"/>
      <c r="E178" s="138"/>
      <c r="F178" s="138"/>
      <c r="G178" s="138"/>
      <c r="H178" s="138"/>
      <c r="I178" s="138"/>
    </row>
    <row r="179" spans="1:9" s="62" customFormat="1" ht="12.75" customHeight="1">
      <c r="A179" s="59"/>
      <c r="B179" s="138" t="s">
        <v>258</v>
      </c>
      <c r="C179" s="138"/>
      <c r="D179" s="138"/>
      <c r="E179" s="138"/>
      <c r="F179" s="138"/>
      <c r="G179" s="138"/>
      <c r="H179" s="138"/>
      <c r="I179" s="138"/>
    </row>
    <row r="180" spans="1:9" s="62" customFormat="1" ht="12.75">
      <c r="A180" s="59"/>
      <c r="B180" s="138"/>
      <c r="C180" s="138"/>
      <c r="D180" s="138"/>
      <c r="E180" s="138"/>
      <c r="F180" s="138"/>
      <c r="G180" s="138"/>
      <c r="H180" s="138"/>
      <c r="I180" s="138"/>
    </row>
    <row r="181" spans="2:9" ht="12.75">
      <c r="B181" s="138"/>
      <c r="C181" s="138"/>
      <c r="D181" s="138"/>
      <c r="E181" s="138"/>
      <c r="F181" s="138"/>
      <c r="G181" s="138"/>
      <c r="H181" s="138"/>
      <c r="I181" s="138"/>
    </row>
    <row r="182" spans="2:9" ht="12.75">
      <c r="B182" s="138"/>
      <c r="C182" s="138"/>
      <c r="D182" s="138"/>
      <c r="E182" s="138"/>
      <c r="F182" s="138"/>
      <c r="G182" s="138"/>
      <c r="H182" s="138"/>
      <c r="I182" s="138"/>
    </row>
    <row r="184" spans="1:2" ht="12.75">
      <c r="A184" s="70" t="s">
        <v>126</v>
      </c>
      <c r="B184" s="40" t="s">
        <v>127</v>
      </c>
    </row>
    <row r="185" spans="1:2" ht="12.75">
      <c r="A185" s="70"/>
      <c r="B185" s="40"/>
    </row>
    <row r="186" spans="1:9" ht="12.75">
      <c r="A186" s="70"/>
      <c r="B186" s="142" t="s">
        <v>1</v>
      </c>
      <c r="C186" s="142"/>
      <c r="D186" s="142"/>
      <c r="E186" s="142"/>
      <c r="F186" s="142"/>
      <c r="G186" s="142"/>
      <c r="H186" s="142"/>
      <c r="I186" s="142"/>
    </row>
    <row r="187" spans="1:9" ht="12.75">
      <c r="A187" s="70"/>
      <c r="B187" s="142"/>
      <c r="C187" s="142"/>
      <c r="D187" s="142"/>
      <c r="E187" s="142"/>
      <c r="F187" s="142"/>
      <c r="G187" s="142"/>
      <c r="H187" s="142"/>
      <c r="I187" s="142"/>
    </row>
    <row r="188" spans="1:9" ht="12.75">
      <c r="A188" s="70"/>
      <c r="B188" s="81"/>
      <c r="C188" s="81"/>
      <c r="D188" s="81"/>
      <c r="E188" s="81"/>
      <c r="F188" s="81"/>
      <c r="G188" s="81"/>
      <c r="H188" s="81"/>
      <c r="I188" s="81"/>
    </row>
    <row r="189" spans="1:9" ht="12.75">
      <c r="A189" s="70"/>
      <c r="B189" s="81"/>
      <c r="C189" s="81"/>
      <c r="D189" s="81"/>
      <c r="E189" s="81"/>
      <c r="F189" s="81"/>
      <c r="G189" s="81"/>
      <c r="H189" s="81"/>
      <c r="I189" s="81"/>
    </row>
    <row r="190" spans="1:9" ht="12.75">
      <c r="A190" s="59" t="s">
        <v>128</v>
      </c>
      <c r="B190" s="100" t="s">
        <v>132</v>
      </c>
      <c r="C190" s="89"/>
      <c r="D190" s="81"/>
      <c r="E190" s="81"/>
      <c r="F190" s="81"/>
      <c r="G190" s="81"/>
      <c r="H190" s="81"/>
      <c r="I190" s="81"/>
    </row>
    <row r="191" spans="1:9" ht="12.75">
      <c r="A191" s="70"/>
      <c r="B191" s="81"/>
      <c r="C191" s="81"/>
      <c r="D191" s="81"/>
      <c r="E191" s="81"/>
      <c r="F191" s="81"/>
      <c r="G191" s="81"/>
      <c r="H191" s="81"/>
      <c r="I191" s="81"/>
    </row>
    <row r="192" spans="1:9" ht="12.75">
      <c r="A192" s="38"/>
      <c r="B192" s="140" t="s">
        <v>207</v>
      </c>
      <c r="C192" s="140"/>
      <c r="D192" s="140"/>
      <c r="E192" s="140"/>
      <c r="F192" s="140"/>
      <c r="G192" s="140"/>
      <c r="H192" s="140"/>
      <c r="I192" s="140"/>
    </row>
    <row r="193" spans="1:9" ht="12.75">
      <c r="A193" s="38"/>
      <c r="B193" s="140"/>
      <c r="C193" s="140"/>
      <c r="D193" s="140"/>
      <c r="E193" s="140"/>
      <c r="F193" s="140"/>
      <c r="G193" s="140"/>
      <c r="H193" s="140"/>
      <c r="I193" s="140"/>
    </row>
    <row r="194" spans="1:9" ht="12.75">
      <c r="A194" s="38"/>
      <c r="B194" s="81"/>
      <c r="C194" s="81"/>
      <c r="D194" s="81"/>
      <c r="E194" s="81"/>
      <c r="F194" s="81"/>
      <c r="G194" s="81"/>
      <c r="H194" s="81"/>
      <c r="I194" s="81"/>
    </row>
    <row r="195" spans="1:9" ht="12.75">
      <c r="A195" s="39" t="s">
        <v>248</v>
      </c>
      <c r="B195" s="139" t="s">
        <v>251</v>
      </c>
      <c r="C195" s="139"/>
      <c r="D195" s="139"/>
      <c r="E195" s="139"/>
      <c r="F195" s="139"/>
      <c r="G195" s="81"/>
      <c r="H195" s="81"/>
      <c r="I195" s="81"/>
    </row>
    <row r="196" spans="1:9" ht="12.75">
      <c r="A196" s="38"/>
      <c r="B196" s="81"/>
      <c r="C196" s="81"/>
      <c r="D196" s="81"/>
      <c r="E196" s="81"/>
      <c r="F196" s="81"/>
      <c r="G196" s="81"/>
      <c r="H196" s="81"/>
      <c r="I196" s="81"/>
    </row>
    <row r="197" spans="1:9" ht="12.75">
      <c r="A197" s="39"/>
      <c r="B197" s="140" t="s">
        <v>206</v>
      </c>
      <c r="C197" s="140"/>
      <c r="D197" s="140"/>
      <c r="E197" s="140"/>
      <c r="F197" s="140"/>
      <c r="G197" s="140"/>
      <c r="H197" s="140"/>
      <c r="I197" s="140"/>
    </row>
    <row r="198" spans="1:9" ht="12.75">
      <c r="A198" s="70"/>
      <c r="B198" s="140"/>
      <c r="C198" s="140"/>
      <c r="D198" s="140"/>
      <c r="E198" s="140"/>
      <c r="F198" s="140"/>
      <c r="G198" s="140"/>
      <c r="H198" s="140"/>
      <c r="I198" s="140"/>
    </row>
    <row r="199" spans="1:9" ht="12.75">
      <c r="A199" s="70"/>
      <c r="B199" s="140"/>
      <c r="C199" s="140"/>
      <c r="D199" s="140"/>
      <c r="E199" s="140"/>
      <c r="F199" s="140"/>
      <c r="G199" s="140"/>
      <c r="H199" s="140"/>
      <c r="I199" s="140"/>
    </row>
    <row r="200" spans="1:9" ht="12.75">
      <c r="A200" s="70"/>
      <c r="B200" s="140"/>
      <c r="C200" s="140"/>
      <c r="D200" s="140"/>
      <c r="E200" s="140"/>
      <c r="F200" s="140"/>
      <c r="G200" s="140"/>
      <c r="H200" s="140"/>
      <c r="I200" s="140"/>
    </row>
    <row r="201" spans="1:9" ht="12.75">
      <c r="A201" s="70"/>
      <c r="B201" s="81"/>
      <c r="C201" s="81"/>
      <c r="D201" s="81"/>
      <c r="E201" s="81"/>
      <c r="F201" s="101" t="s">
        <v>222</v>
      </c>
      <c r="G201" s="101" t="s">
        <v>40</v>
      </c>
      <c r="H201" s="101" t="s">
        <v>41</v>
      </c>
      <c r="I201" s="81"/>
    </row>
    <row r="202" spans="1:9" ht="12.75">
      <c r="A202" s="70"/>
      <c r="B202" s="81"/>
      <c r="C202" s="81"/>
      <c r="D202" s="81"/>
      <c r="E202" s="81"/>
      <c r="F202" s="101" t="s">
        <v>94</v>
      </c>
      <c r="G202" s="101" t="s">
        <v>6</v>
      </c>
      <c r="H202" s="101" t="s">
        <v>179</v>
      </c>
      <c r="I202" s="81"/>
    </row>
    <row r="203" spans="2:9" ht="12.75">
      <c r="B203" s="65"/>
      <c r="C203" s="65"/>
      <c r="D203" s="65"/>
      <c r="E203" s="65"/>
      <c r="F203" s="102" t="s">
        <v>57</v>
      </c>
      <c r="G203" s="102" t="s">
        <v>57</v>
      </c>
      <c r="H203" s="102" t="s">
        <v>57</v>
      </c>
      <c r="I203" s="65"/>
    </row>
    <row r="204" spans="2:9" ht="12.75">
      <c r="B204" s="65"/>
      <c r="C204" s="65"/>
      <c r="D204" s="65"/>
      <c r="E204" s="65"/>
      <c r="F204" s="99"/>
      <c r="G204" s="99"/>
      <c r="H204" s="99"/>
      <c r="I204" s="65"/>
    </row>
    <row r="205" spans="2:9" ht="12.75">
      <c r="B205" s="89" t="s">
        <v>148</v>
      </c>
      <c r="C205" s="65"/>
      <c r="D205" s="65"/>
      <c r="E205" s="65"/>
      <c r="F205" s="106">
        <v>5000</v>
      </c>
      <c r="G205" s="106">
        <v>0</v>
      </c>
      <c r="H205" s="106">
        <f>+F205-G205</f>
        <v>5000</v>
      </c>
      <c r="I205" s="65"/>
    </row>
    <row r="206" spans="2:9" ht="12.75">
      <c r="B206" s="89" t="s">
        <v>149</v>
      </c>
      <c r="C206" s="65"/>
      <c r="D206" s="65"/>
      <c r="E206" s="65"/>
      <c r="F206" s="106">
        <v>3000</v>
      </c>
      <c r="G206" s="106">
        <v>1132</v>
      </c>
      <c r="H206" s="106">
        <v>1868</v>
      </c>
      <c r="I206" s="65"/>
    </row>
    <row r="207" spans="2:9" ht="12.75">
      <c r="B207" s="89" t="s">
        <v>42</v>
      </c>
      <c r="C207" s="81"/>
      <c r="D207" s="81"/>
      <c r="E207" s="81"/>
      <c r="F207" s="92">
        <v>8000</v>
      </c>
      <c r="G207" s="92">
        <v>8000</v>
      </c>
      <c r="H207" s="93">
        <f>+F207-G207</f>
        <v>0</v>
      </c>
      <c r="I207" s="81"/>
    </row>
    <row r="208" spans="2:9" ht="12.75">
      <c r="B208" s="89" t="s">
        <v>43</v>
      </c>
      <c r="C208" s="81"/>
      <c r="D208" s="81"/>
      <c r="E208" s="81"/>
      <c r="F208" s="92">
        <v>4667</v>
      </c>
      <c r="G208" s="92">
        <v>4667</v>
      </c>
      <c r="H208" s="93">
        <f>+F208-G208</f>
        <v>0</v>
      </c>
      <c r="I208" s="81"/>
    </row>
    <row r="209" spans="2:9" ht="12.75">
      <c r="B209" s="89" t="s">
        <v>28</v>
      </c>
      <c r="C209" s="81"/>
      <c r="D209" s="81"/>
      <c r="E209" s="81"/>
      <c r="F209" s="92">
        <v>1600</v>
      </c>
      <c r="G209" s="92">
        <v>1600</v>
      </c>
      <c r="H209" s="93">
        <f>+F209-G209</f>
        <v>0</v>
      </c>
      <c r="I209" s="81"/>
    </row>
    <row r="210" spans="2:9" ht="13.5" thickBot="1">
      <c r="B210" s="81"/>
      <c r="C210" s="81"/>
      <c r="D210" s="81"/>
      <c r="E210" s="81"/>
      <c r="F210" s="107">
        <f>SUM(F205:F209)</f>
        <v>22267</v>
      </c>
      <c r="G210" s="103">
        <f>SUM(G205:G209)</f>
        <v>15399</v>
      </c>
      <c r="H210" s="103">
        <f>SUM(H205:H209)</f>
        <v>6868</v>
      </c>
      <c r="I210" s="81"/>
    </row>
    <row r="211" spans="2:9" ht="13.5" thickTop="1">
      <c r="B211" s="81"/>
      <c r="C211" s="81"/>
      <c r="D211" s="81"/>
      <c r="E211" s="81"/>
      <c r="F211" s="131"/>
      <c r="G211" s="95"/>
      <c r="H211" s="95"/>
      <c r="I211" s="81"/>
    </row>
    <row r="212" spans="1:9" ht="12.75">
      <c r="A212" s="39" t="s">
        <v>249</v>
      </c>
      <c r="B212" s="139" t="s">
        <v>250</v>
      </c>
      <c r="C212" s="139"/>
      <c r="D212" s="139"/>
      <c r="E212" s="139"/>
      <c r="F212" s="139"/>
      <c r="G212" s="139"/>
      <c r="H212" s="139"/>
      <c r="I212" s="139"/>
    </row>
    <row r="213" spans="2:9" ht="12.75">
      <c r="B213" s="81"/>
      <c r="C213" s="81"/>
      <c r="D213" s="81"/>
      <c r="E213" s="81"/>
      <c r="F213" s="131"/>
      <c r="G213" s="95"/>
      <c r="H213" s="95"/>
      <c r="I213" s="81"/>
    </row>
    <row r="214" spans="2:9" ht="12.75">
      <c r="B214" s="140" t="s">
        <v>255</v>
      </c>
      <c r="C214" s="140"/>
      <c r="D214" s="140"/>
      <c r="E214" s="140"/>
      <c r="F214" s="140"/>
      <c r="G214" s="140"/>
      <c r="H214" s="140"/>
      <c r="I214" s="140"/>
    </row>
    <row r="215" spans="2:9" ht="12.75">
      <c r="B215" s="140"/>
      <c r="C215" s="140"/>
      <c r="D215" s="140"/>
      <c r="E215" s="140"/>
      <c r="F215" s="140"/>
      <c r="G215" s="140"/>
      <c r="H215" s="140"/>
      <c r="I215" s="140"/>
    </row>
    <row r="216" spans="2:9" ht="12.75">
      <c r="B216" s="140"/>
      <c r="C216" s="140"/>
      <c r="D216" s="140"/>
      <c r="E216" s="140"/>
      <c r="F216" s="140"/>
      <c r="G216" s="140"/>
      <c r="H216" s="140"/>
      <c r="I216" s="140"/>
    </row>
    <row r="217" spans="2:9" ht="12.75">
      <c r="B217" s="140"/>
      <c r="C217" s="140"/>
      <c r="D217" s="140"/>
      <c r="E217" s="140"/>
      <c r="F217" s="140"/>
      <c r="G217" s="140"/>
      <c r="H217" s="140"/>
      <c r="I217" s="140"/>
    </row>
    <row r="218" spans="2:9" ht="12.75">
      <c r="B218" s="81"/>
      <c r="C218" s="81"/>
      <c r="D218" s="81"/>
      <c r="E218" s="81"/>
      <c r="F218" s="105"/>
      <c r="G218" s="98"/>
      <c r="H218" s="98"/>
      <c r="I218" s="81"/>
    </row>
    <row r="219" spans="1:8" ht="12.75">
      <c r="A219" s="59" t="s">
        <v>129</v>
      </c>
      <c r="B219" s="40" t="s">
        <v>56</v>
      </c>
      <c r="F219" s="94"/>
      <c r="G219" s="94"/>
      <c r="H219" s="94"/>
    </row>
    <row r="220" spans="5:8" ht="12.75">
      <c r="E220" s="39"/>
      <c r="G220" s="55"/>
      <c r="H220" s="39"/>
    </row>
    <row r="221" spans="1:8" ht="12.75">
      <c r="A221" s="38"/>
      <c r="E221" s="39" t="s">
        <v>151</v>
      </c>
      <c r="G221" s="39" t="s">
        <v>152</v>
      </c>
      <c r="H221" s="39"/>
    </row>
    <row r="222" spans="5:8" ht="12.75">
      <c r="E222" s="39" t="s">
        <v>194</v>
      </c>
      <c r="G222" s="39" t="s">
        <v>194</v>
      </c>
      <c r="H222" s="39"/>
    </row>
    <row r="223" spans="5:8" ht="12.75">
      <c r="E223" s="39" t="s">
        <v>57</v>
      </c>
      <c r="G223" s="39" t="s">
        <v>57</v>
      </c>
      <c r="H223" s="39"/>
    </row>
    <row r="224" ht="12.75">
      <c r="B224" s="38" t="s">
        <v>56</v>
      </c>
    </row>
    <row r="225" spans="2:8" ht="12.75">
      <c r="B225" s="41" t="s">
        <v>213</v>
      </c>
      <c r="E225" s="2">
        <v>343</v>
      </c>
      <c r="G225" s="2">
        <v>995</v>
      </c>
      <c r="H225" s="42"/>
    </row>
    <row r="226" spans="2:8" ht="12.75">
      <c r="B226" s="41" t="s">
        <v>214</v>
      </c>
      <c r="E226" s="46">
        <v>37</v>
      </c>
      <c r="G226" s="46">
        <v>37</v>
      </c>
      <c r="H226" s="42"/>
    </row>
    <row r="227" spans="5:8" ht="12.75">
      <c r="E227" s="2">
        <f>+E225+E226</f>
        <v>380</v>
      </c>
      <c r="G227" s="2">
        <f>+G225+G226</f>
        <v>1032</v>
      </c>
      <c r="H227" s="42"/>
    </row>
    <row r="228" spans="2:8" ht="12.75">
      <c r="B228" s="38" t="s">
        <v>215</v>
      </c>
      <c r="E228" s="2"/>
      <c r="G228" s="2"/>
      <c r="H228" s="42"/>
    </row>
    <row r="229" spans="2:8" ht="12.75">
      <c r="B229" s="38" t="s">
        <v>216</v>
      </c>
      <c r="E229" s="2"/>
      <c r="G229" s="2"/>
      <c r="H229" s="42"/>
    </row>
    <row r="230" spans="2:8" ht="12.75">
      <c r="B230" s="41" t="s">
        <v>217</v>
      </c>
      <c r="E230" s="61">
        <v>182</v>
      </c>
      <c r="F230" s="42"/>
      <c r="G230" s="61">
        <v>115</v>
      </c>
      <c r="H230" s="60"/>
    </row>
    <row r="231" spans="5:8" ht="13.5" thickBot="1">
      <c r="E231" s="43">
        <f>+E227+E230</f>
        <v>562</v>
      </c>
      <c r="F231" s="42"/>
      <c r="G231" s="43">
        <f>+G227+G230</f>
        <v>1147</v>
      </c>
      <c r="H231" s="42"/>
    </row>
    <row r="232" spans="2:8" ht="13.5" thickTop="1">
      <c r="B232" s="118"/>
      <c r="C232" s="62"/>
      <c r="D232" s="62"/>
      <c r="E232" s="60"/>
      <c r="F232" s="60"/>
      <c r="G232" s="60"/>
      <c r="H232" s="42"/>
    </row>
    <row r="233" spans="2:9" ht="12.75">
      <c r="B233" s="143" t="s">
        <v>244</v>
      </c>
      <c r="C233" s="143"/>
      <c r="D233" s="143"/>
      <c r="E233" s="143"/>
      <c r="F233" s="143"/>
      <c r="G233" s="143"/>
      <c r="H233" s="143"/>
      <c r="I233" s="143"/>
    </row>
    <row r="234" spans="2:9" ht="12.75">
      <c r="B234" s="143"/>
      <c r="C234" s="143"/>
      <c r="D234" s="143"/>
      <c r="E234" s="143"/>
      <c r="F234" s="143"/>
      <c r="G234" s="143"/>
      <c r="H234" s="143"/>
      <c r="I234" s="143"/>
    </row>
    <row r="235" spans="1:9" ht="15" customHeight="1">
      <c r="A235" s="70"/>
      <c r="B235" s="88"/>
      <c r="C235" s="88"/>
      <c r="D235" s="88"/>
      <c r="E235" s="88"/>
      <c r="F235" s="88"/>
      <c r="G235" s="88"/>
      <c r="H235" s="88"/>
      <c r="I235" s="88"/>
    </row>
    <row r="236" spans="1:8" ht="15" customHeight="1">
      <c r="A236" s="70"/>
      <c r="E236" s="60"/>
      <c r="F236" s="42"/>
      <c r="G236" s="60"/>
      <c r="H236" s="60"/>
    </row>
    <row r="237" spans="1:2" ht="12.75">
      <c r="A237" s="59" t="s">
        <v>130</v>
      </c>
      <c r="B237" s="40" t="s">
        <v>103</v>
      </c>
    </row>
    <row r="238" ht="12.75">
      <c r="B238" s="40"/>
    </row>
    <row r="239" spans="1:2" ht="12.75">
      <c r="A239" s="70"/>
      <c r="B239" s="38">
        <v>0</v>
      </c>
    </row>
    <row r="240" ht="12.75">
      <c r="A240" s="70"/>
    </row>
    <row r="242" spans="1:2" ht="12.75">
      <c r="A242" s="59" t="s">
        <v>131</v>
      </c>
      <c r="B242" s="40" t="s">
        <v>93</v>
      </c>
    </row>
    <row r="243" ht="12.75">
      <c r="B243" s="40"/>
    </row>
    <row r="244" spans="1:2" ht="12.75">
      <c r="A244" s="70"/>
      <c r="B244" s="38" t="s">
        <v>208</v>
      </c>
    </row>
    <row r="245" ht="12.75">
      <c r="A245" s="70"/>
    </row>
    <row r="247" ht="12.75" customHeight="1" hidden="1"/>
    <row r="248" spans="1:10" ht="12.75" customHeight="1" hidden="1">
      <c r="A248" s="70"/>
      <c r="B248" s="140" t="s">
        <v>29</v>
      </c>
      <c r="C248" s="140"/>
      <c r="D248" s="140"/>
      <c r="E248" s="140"/>
      <c r="F248" s="140"/>
      <c r="G248" s="140"/>
      <c r="H248" s="140"/>
      <c r="I248" s="140"/>
      <c r="J248" s="65"/>
    </row>
    <row r="249" spans="1:10" ht="12.75" hidden="1">
      <c r="A249" s="70"/>
      <c r="B249" s="140"/>
      <c r="C249" s="140"/>
      <c r="D249" s="140"/>
      <c r="E249" s="140"/>
      <c r="F249" s="140"/>
      <c r="G249" s="140"/>
      <c r="H249" s="140"/>
      <c r="I249" s="140"/>
      <c r="J249" s="65"/>
    </row>
    <row r="250" spans="2:10" ht="12.75" hidden="1">
      <c r="B250" s="140"/>
      <c r="C250" s="140"/>
      <c r="D250" s="140"/>
      <c r="E250" s="140"/>
      <c r="F250" s="140"/>
      <c r="G250" s="140"/>
      <c r="H250" s="140"/>
      <c r="I250" s="140"/>
      <c r="J250" s="65"/>
    </row>
    <row r="251" spans="2:10" ht="12.75" hidden="1">
      <c r="B251" s="140"/>
      <c r="C251" s="140"/>
      <c r="D251" s="140"/>
      <c r="E251" s="140"/>
      <c r="F251" s="140"/>
      <c r="G251" s="140"/>
      <c r="H251" s="140"/>
      <c r="I251" s="140"/>
      <c r="J251" s="65"/>
    </row>
    <row r="252" spans="2:9" ht="12.75" hidden="1">
      <c r="B252" s="89" t="s">
        <v>25</v>
      </c>
      <c r="C252" s="81"/>
      <c r="D252" s="81"/>
      <c r="E252" s="81"/>
      <c r="F252" s="81"/>
      <c r="G252" s="81"/>
      <c r="H252" s="81"/>
      <c r="I252" s="81"/>
    </row>
    <row r="253" ht="11.25" customHeight="1" hidden="1"/>
    <row r="254" ht="11.25" customHeight="1" hidden="1"/>
    <row r="255" spans="2:9" ht="12.75" hidden="1">
      <c r="B255" s="144" t="s">
        <v>147</v>
      </c>
      <c r="C255" s="144"/>
      <c r="D255" s="144"/>
      <c r="E255" s="144"/>
      <c r="F255" s="144"/>
      <c r="G255" s="144"/>
      <c r="H255" s="144"/>
      <c r="I255" s="144"/>
    </row>
    <row r="256" spans="2:9" ht="12.75" hidden="1">
      <c r="B256" s="144"/>
      <c r="C256" s="144"/>
      <c r="D256" s="144"/>
      <c r="E256" s="144"/>
      <c r="F256" s="144"/>
      <c r="G256" s="144"/>
      <c r="H256" s="144"/>
      <c r="I256" s="144"/>
    </row>
    <row r="257" spans="7:8" ht="12.75" hidden="1">
      <c r="G257" s="39" t="s">
        <v>57</v>
      </c>
      <c r="H257" s="39"/>
    </row>
    <row r="258" spans="2:5" ht="12.75" hidden="1">
      <c r="B258" s="66" t="s">
        <v>94</v>
      </c>
      <c r="E258" s="66"/>
    </row>
    <row r="259" spans="2:8" ht="12.75" hidden="1">
      <c r="B259" s="38" t="s">
        <v>148</v>
      </c>
      <c r="G259" s="42">
        <v>5000</v>
      </c>
      <c r="H259" s="42"/>
    </row>
    <row r="260" spans="2:8" ht="12.75" hidden="1">
      <c r="B260" s="38" t="s">
        <v>149</v>
      </c>
      <c r="G260" s="42">
        <v>3000</v>
      </c>
      <c r="H260" s="42"/>
    </row>
    <row r="261" spans="2:8" ht="12.75" hidden="1">
      <c r="B261" s="38" t="s">
        <v>150</v>
      </c>
      <c r="G261" s="42">
        <v>8000</v>
      </c>
      <c r="H261" s="42"/>
    </row>
    <row r="262" spans="2:8" ht="12.75" hidden="1">
      <c r="B262" s="38" t="s">
        <v>95</v>
      </c>
      <c r="G262" s="42">
        <v>4667</v>
      </c>
      <c r="H262" s="42"/>
    </row>
    <row r="263" spans="2:8" ht="12.75" hidden="1">
      <c r="B263" s="38" t="s">
        <v>28</v>
      </c>
      <c r="G263" s="42">
        <v>1600</v>
      </c>
      <c r="H263" s="42"/>
    </row>
    <row r="264" spans="7:8" ht="13.5" hidden="1" thickBot="1">
      <c r="G264" s="43">
        <f>SUM(G259:G263)</f>
        <v>22267</v>
      </c>
      <c r="H264" s="60"/>
    </row>
    <row r="265" spans="2:8" ht="12.75" hidden="1">
      <c r="B265" s="38" t="s">
        <v>27</v>
      </c>
      <c r="G265" s="60"/>
      <c r="H265" s="60"/>
    </row>
    <row r="266" ht="12.75" hidden="1"/>
    <row r="267" ht="12.75" hidden="1"/>
    <row r="268" ht="12.75" hidden="1"/>
    <row r="269" ht="12.75" hidden="1"/>
    <row r="270" spans="2:5" ht="12.75" hidden="1">
      <c r="B270" s="40" t="s">
        <v>96</v>
      </c>
      <c r="E270" s="38" t="s">
        <v>140</v>
      </c>
    </row>
    <row r="271" spans="1:8" ht="12.75">
      <c r="A271" s="59" t="s">
        <v>133</v>
      </c>
      <c r="B271" s="63" t="s">
        <v>96</v>
      </c>
      <c r="C271" s="62"/>
      <c r="D271" s="62"/>
      <c r="E271" s="62"/>
      <c r="F271" s="62"/>
      <c r="G271" s="64"/>
      <c r="H271" s="50"/>
    </row>
    <row r="272" spans="2:8" ht="12.75">
      <c r="B272" s="62"/>
      <c r="C272" s="62"/>
      <c r="D272" s="62"/>
      <c r="E272" s="62"/>
      <c r="F272" s="62"/>
      <c r="G272" s="64"/>
      <c r="H272" s="50"/>
    </row>
    <row r="273" spans="1:8" ht="12.75">
      <c r="A273" s="38"/>
      <c r="B273" s="62" t="s">
        <v>209</v>
      </c>
      <c r="C273" s="62"/>
      <c r="D273" s="62"/>
      <c r="E273" s="62"/>
      <c r="F273" s="62"/>
      <c r="G273" s="84"/>
      <c r="H273" s="50"/>
    </row>
    <row r="274" spans="2:8" ht="12.75">
      <c r="B274" s="62"/>
      <c r="C274" s="62"/>
      <c r="D274" s="62"/>
      <c r="E274" s="62"/>
      <c r="F274" s="62"/>
      <c r="G274" s="83"/>
      <c r="H274" s="50"/>
    </row>
    <row r="275" spans="2:9" ht="12.75">
      <c r="B275" s="62"/>
      <c r="C275" s="62"/>
      <c r="D275" s="62"/>
      <c r="E275" s="62"/>
      <c r="F275" s="62"/>
      <c r="G275" s="108" t="s">
        <v>154</v>
      </c>
      <c r="H275" s="39" t="s">
        <v>155</v>
      </c>
      <c r="I275" s="39" t="s">
        <v>65</v>
      </c>
    </row>
    <row r="276" spans="2:9" ht="12.75">
      <c r="B276" s="62"/>
      <c r="C276" s="62"/>
      <c r="D276" s="62"/>
      <c r="E276" s="62"/>
      <c r="F276" s="82"/>
      <c r="G276" s="55" t="s">
        <v>57</v>
      </c>
      <c r="H276" s="39" t="s">
        <v>57</v>
      </c>
      <c r="I276" s="39" t="s">
        <v>57</v>
      </c>
    </row>
    <row r="277" spans="2:8" ht="13.5">
      <c r="B277" s="90" t="s">
        <v>153</v>
      </c>
      <c r="C277" s="62"/>
      <c r="D277" s="62"/>
      <c r="E277" s="62"/>
      <c r="F277" s="62"/>
      <c r="G277" s="55"/>
      <c r="H277" s="39"/>
    </row>
    <row r="278" spans="2:8" ht="12.75">
      <c r="B278" s="62"/>
      <c r="C278" s="62"/>
      <c r="D278" s="62"/>
      <c r="E278" s="62"/>
      <c r="F278" s="62"/>
      <c r="G278" s="55"/>
      <c r="H278" s="39"/>
    </row>
    <row r="279" spans="2:9" ht="12.75">
      <c r="B279" s="62" t="s">
        <v>5</v>
      </c>
      <c r="C279" s="62"/>
      <c r="D279" s="62"/>
      <c r="E279" s="62"/>
      <c r="F279" s="62"/>
      <c r="G279" s="1">
        <v>147</v>
      </c>
      <c r="H279" s="56">
        <v>67</v>
      </c>
      <c r="I279" s="72">
        <f>+G279+H279</f>
        <v>214</v>
      </c>
    </row>
    <row r="280" spans="2:9" ht="12.75">
      <c r="B280" s="62" t="s">
        <v>156</v>
      </c>
      <c r="C280" s="62"/>
      <c r="D280" s="62"/>
      <c r="E280" s="62"/>
      <c r="F280" s="62"/>
      <c r="G280" s="1">
        <v>3260</v>
      </c>
      <c r="H280" s="120">
        <v>0</v>
      </c>
      <c r="I280" s="72">
        <f>+G280+H280</f>
        <v>3260</v>
      </c>
    </row>
    <row r="281" spans="2:9" ht="12.75">
      <c r="B281" s="62" t="s">
        <v>157</v>
      </c>
      <c r="C281" s="62"/>
      <c r="D281" s="62"/>
      <c r="E281" s="62"/>
      <c r="F281" s="62"/>
      <c r="G281" s="1">
        <v>10</v>
      </c>
      <c r="H281" s="119">
        <v>0</v>
      </c>
      <c r="I281" s="72">
        <f>+G281+H281</f>
        <v>10</v>
      </c>
    </row>
    <row r="282" spans="2:9" ht="12.75">
      <c r="B282" s="62" t="s">
        <v>172</v>
      </c>
      <c r="C282" s="62"/>
      <c r="D282" s="62"/>
      <c r="E282" s="62"/>
      <c r="F282" s="62"/>
      <c r="G282" s="1">
        <v>1060</v>
      </c>
      <c r="H282" s="56">
        <v>1753</v>
      </c>
      <c r="I282" s="72">
        <f>+G282+H282</f>
        <v>2813</v>
      </c>
    </row>
    <row r="283" spans="2:9" ht="13.5" thickBot="1">
      <c r="B283" s="62"/>
      <c r="C283" s="62"/>
      <c r="D283" s="62"/>
      <c r="E283" s="62"/>
      <c r="F283" s="62"/>
      <c r="G283" s="58">
        <f>SUM(G279:G282)</f>
        <v>4477</v>
      </c>
      <c r="H283" s="109">
        <f>SUM(H279:H282)</f>
        <v>1820</v>
      </c>
      <c r="I283" s="85">
        <f>SUM(G283:H283)</f>
        <v>6297</v>
      </c>
    </row>
    <row r="284" spans="2:8" ht="13.5" thickTop="1">
      <c r="B284" s="62"/>
      <c r="C284" s="62"/>
      <c r="D284" s="62"/>
      <c r="E284" s="62"/>
      <c r="F284" s="62"/>
      <c r="G284" s="64"/>
      <c r="H284" s="50"/>
    </row>
    <row r="285" spans="2:8" ht="12.75">
      <c r="B285" s="62" t="s">
        <v>38</v>
      </c>
      <c r="C285" s="62"/>
      <c r="D285" s="62"/>
      <c r="E285" s="62"/>
      <c r="F285" s="62"/>
      <c r="G285" s="64"/>
      <c r="H285" s="50"/>
    </row>
    <row r="286" spans="2:8" ht="12.75">
      <c r="B286" s="62"/>
      <c r="C286" s="62"/>
      <c r="D286" s="62"/>
      <c r="E286" s="62"/>
      <c r="F286" s="62"/>
      <c r="G286" s="64"/>
      <c r="H286" s="50"/>
    </row>
    <row r="287" spans="2:8" ht="12" customHeight="1">
      <c r="B287" s="62"/>
      <c r="C287" s="62"/>
      <c r="D287" s="62"/>
      <c r="E287" s="62"/>
      <c r="F287" s="62"/>
      <c r="G287" s="64"/>
      <c r="H287" s="50"/>
    </row>
    <row r="288" spans="1:4" ht="12.75">
      <c r="A288" s="59" t="s">
        <v>134</v>
      </c>
      <c r="B288" s="63" t="s">
        <v>97</v>
      </c>
      <c r="C288" s="62"/>
      <c r="D288" s="62"/>
    </row>
    <row r="289" spans="2:4" ht="12.75">
      <c r="B289" s="63"/>
      <c r="C289" s="62"/>
      <c r="D289" s="62"/>
    </row>
    <row r="290" spans="2:9" ht="12.75">
      <c r="B290" s="142" t="s">
        <v>246</v>
      </c>
      <c r="C290" s="142"/>
      <c r="D290" s="142"/>
      <c r="E290" s="142"/>
      <c r="F290" s="142"/>
      <c r="G290" s="142"/>
      <c r="H290" s="142"/>
      <c r="I290" s="142"/>
    </row>
    <row r="291" spans="2:9" ht="12.75">
      <c r="B291" s="142"/>
      <c r="C291" s="142"/>
      <c r="D291" s="142"/>
      <c r="E291" s="142"/>
      <c r="F291" s="142"/>
      <c r="G291" s="142"/>
      <c r="H291" s="142"/>
      <c r="I291" s="142"/>
    </row>
    <row r="292" spans="2:9" ht="12.75">
      <c r="B292" s="142"/>
      <c r="C292" s="142"/>
      <c r="D292" s="142"/>
      <c r="E292" s="142"/>
      <c r="F292" s="142"/>
      <c r="G292" s="142"/>
      <c r="H292" s="142"/>
      <c r="I292" s="142"/>
    </row>
    <row r="293" spans="2:9" ht="12.75">
      <c r="B293" s="142"/>
      <c r="C293" s="142"/>
      <c r="D293" s="142"/>
      <c r="E293" s="142"/>
      <c r="F293" s="142"/>
      <c r="G293" s="142"/>
      <c r="H293" s="142"/>
      <c r="I293" s="142"/>
    </row>
    <row r="294" spans="1:4" ht="15" customHeight="1">
      <c r="A294" s="70"/>
      <c r="B294" s="62"/>
      <c r="C294" s="62"/>
      <c r="D294" s="62"/>
    </row>
    <row r="295" spans="1:9" ht="12.75">
      <c r="A295" s="70"/>
      <c r="B295" s="142" t="s">
        <v>241</v>
      </c>
      <c r="C295" s="142"/>
      <c r="D295" s="142"/>
      <c r="E295" s="142"/>
      <c r="F295" s="142"/>
      <c r="G295" s="142"/>
      <c r="H295" s="142"/>
      <c r="I295" s="142"/>
    </row>
    <row r="296" spans="1:9" ht="12.75">
      <c r="A296" s="70"/>
      <c r="B296" s="142"/>
      <c r="C296" s="142"/>
      <c r="D296" s="142"/>
      <c r="E296" s="142"/>
      <c r="F296" s="142"/>
      <c r="G296" s="142"/>
      <c r="H296" s="142"/>
      <c r="I296" s="142"/>
    </row>
    <row r="297" spans="1:9" ht="12.75">
      <c r="A297" s="70"/>
      <c r="B297" s="142"/>
      <c r="C297" s="142"/>
      <c r="D297" s="142"/>
      <c r="E297" s="142"/>
      <c r="F297" s="142"/>
      <c r="G297" s="142"/>
      <c r="H297" s="142"/>
      <c r="I297" s="142"/>
    </row>
    <row r="298" spans="1:9" ht="12.75">
      <c r="A298" s="70"/>
      <c r="B298" s="142"/>
      <c r="C298" s="142"/>
      <c r="D298" s="142"/>
      <c r="E298" s="142"/>
      <c r="F298" s="142"/>
      <c r="G298" s="142"/>
      <c r="H298" s="142"/>
      <c r="I298" s="142"/>
    </row>
    <row r="299" spans="1:9" ht="12.75">
      <c r="A299" s="70"/>
      <c r="B299" s="98"/>
      <c r="C299" s="98"/>
      <c r="D299" s="98"/>
      <c r="E299" s="98"/>
      <c r="F299" s="98"/>
      <c r="G299" s="98"/>
      <c r="H299" s="98"/>
      <c r="I299" s="98"/>
    </row>
    <row r="300" spans="1:9" ht="12.75">
      <c r="A300" s="70"/>
      <c r="B300" s="142" t="s">
        <v>252</v>
      </c>
      <c r="C300" s="142"/>
      <c r="D300" s="142"/>
      <c r="E300" s="142"/>
      <c r="F300" s="142"/>
      <c r="G300" s="142"/>
      <c r="H300" s="142"/>
      <c r="I300" s="142"/>
    </row>
    <row r="301" spans="1:9" ht="12.75">
      <c r="A301" s="70"/>
      <c r="B301" s="142"/>
      <c r="C301" s="142"/>
      <c r="D301" s="142"/>
      <c r="E301" s="142"/>
      <c r="F301" s="142"/>
      <c r="G301" s="142"/>
      <c r="H301" s="142"/>
      <c r="I301" s="142"/>
    </row>
    <row r="302" ht="12.75">
      <c r="A302" s="70"/>
    </row>
    <row r="303" ht="12.75">
      <c r="A303" s="70"/>
    </row>
    <row r="304" spans="1:8" ht="12.75">
      <c r="A304" s="59" t="s">
        <v>135</v>
      </c>
      <c r="B304" s="40" t="s">
        <v>137</v>
      </c>
      <c r="G304" s="39"/>
      <c r="H304" s="39"/>
    </row>
    <row r="305" spans="2:8" ht="12.75">
      <c r="B305" s="40"/>
      <c r="G305" s="39"/>
      <c r="H305" s="39"/>
    </row>
    <row r="306" spans="1:2" ht="12.75">
      <c r="A306" s="70"/>
      <c r="B306" s="38" t="s">
        <v>238</v>
      </c>
    </row>
    <row r="307" ht="12.75">
      <c r="A307" s="70"/>
    </row>
    <row r="309" spans="1:2" ht="12.75">
      <c r="A309" s="59" t="s">
        <v>136</v>
      </c>
      <c r="B309" s="40" t="s">
        <v>142</v>
      </c>
    </row>
    <row r="311" spans="1:2" ht="12.75">
      <c r="A311" s="70"/>
      <c r="B311" s="38" t="s">
        <v>223</v>
      </c>
    </row>
    <row r="314" spans="1:2" ht="12.75">
      <c r="A314" s="59" t="s">
        <v>22</v>
      </c>
      <c r="B314" s="40" t="s">
        <v>39</v>
      </c>
    </row>
    <row r="315" ht="12.75">
      <c r="B315" s="40"/>
    </row>
    <row r="316" spans="1:2" ht="12.75">
      <c r="A316" s="70"/>
      <c r="B316" s="38" t="s">
        <v>210</v>
      </c>
    </row>
    <row r="317" ht="12.75">
      <c r="A317" s="70"/>
    </row>
    <row r="318" spans="1:9" ht="12.75">
      <c r="A318" s="70"/>
      <c r="B318" s="40"/>
      <c r="E318" s="50" t="s">
        <v>151</v>
      </c>
      <c r="F318" s="76"/>
      <c r="G318" s="50" t="s">
        <v>152</v>
      </c>
      <c r="H318" s="50"/>
      <c r="I318" s="76"/>
    </row>
    <row r="319" spans="1:8" ht="12.75">
      <c r="A319" s="70"/>
      <c r="E319" s="50" t="s">
        <v>194</v>
      </c>
      <c r="G319" s="50" t="s">
        <v>194</v>
      </c>
      <c r="H319" s="50"/>
    </row>
    <row r="320" spans="1:8" ht="12.75">
      <c r="A320" s="70"/>
      <c r="E320" s="50"/>
      <c r="G320" s="50"/>
      <c r="H320" s="50"/>
    </row>
    <row r="321" spans="2:8" ht="13.5" thickBot="1">
      <c r="B321" s="38" t="s">
        <v>45</v>
      </c>
      <c r="E321" s="51">
        <f>+'IS '!B38</f>
        <v>1739</v>
      </c>
      <c r="F321" s="42"/>
      <c r="G321" s="51">
        <f>+'IS '!F38</f>
        <v>3215</v>
      </c>
      <c r="H321" s="77"/>
    </row>
    <row r="322" spans="5:8" ht="13.5" thickTop="1">
      <c r="E322" s="52"/>
      <c r="F322" s="42"/>
      <c r="G322" s="52"/>
      <c r="H322" s="52"/>
    </row>
    <row r="323" spans="2:8" ht="12.75">
      <c r="B323" s="38" t="s">
        <v>46</v>
      </c>
      <c r="E323" s="53"/>
      <c r="F323" s="42"/>
      <c r="G323" s="53"/>
      <c r="H323" s="53"/>
    </row>
    <row r="324" spans="2:8" ht="13.5" thickBot="1">
      <c r="B324" s="38" t="s">
        <v>47</v>
      </c>
      <c r="E324" s="51">
        <v>81000</v>
      </c>
      <c r="F324" s="42"/>
      <c r="G324" s="51">
        <v>79313</v>
      </c>
      <c r="H324" s="77"/>
    </row>
    <row r="325" spans="5:8" ht="13.5" thickTop="1">
      <c r="E325" s="52"/>
      <c r="F325" s="42"/>
      <c r="G325" s="52"/>
      <c r="H325" s="52"/>
    </row>
    <row r="326" spans="2:7" ht="13.5" thickBot="1">
      <c r="B326" s="38" t="s">
        <v>186</v>
      </c>
      <c r="E326" s="54">
        <f>(E321/E324)*100</f>
        <v>2.1469135802469137</v>
      </c>
      <c r="F326" s="42"/>
      <c r="G326" s="54">
        <f>(G321/G324)*100</f>
        <v>4.053559946036589</v>
      </c>
    </row>
    <row r="327" ht="13.5" thickTop="1">
      <c r="B327" s="38" t="s">
        <v>33</v>
      </c>
    </row>
    <row r="328" ht="12.75">
      <c r="H328" s="52"/>
    </row>
    <row r="329" spans="2:9" ht="12.75">
      <c r="B329" s="140" t="s">
        <v>211</v>
      </c>
      <c r="C329" s="140"/>
      <c r="D329" s="140"/>
      <c r="E329" s="140"/>
      <c r="F329" s="140"/>
      <c r="G329" s="140"/>
      <c r="H329" s="140"/>
      <c r="I329" s="140"/>
    </row>
    <row r="330" spans="2:9" ht="12.75">
      <c r="B330" s="140"/>
      <c r="C330" s="140"/>
      <c r="D330" s="140"/>
      <c r="E330" s="140"/>
      <c r="F330" s="140"/>
      <c r="G330" s="140"/>
      <c r="H330" s="140"/>
      <c r="I330" s="140"/>
    </row>
    <row r="331" spans="2:9" ht="12.75">
      <c r="B331" s="140"/>
      <c r="C331" s="140"/>
      <c r="D331" s="140"/>
      <c r="E331" s="140"/>
      <c r="F331" s="140"/>
      <c r="G331" s="140"/>
      <c r="H331" s="140"/>
      <c r="I331" s="140"/>
    </row>
    <row r="332" spans="2:9" ht="12.75">
      <c r="B332" s="81"/>
      <c r="C332" s="81"/>
      <c r="D332" s="81"/>
      <c r="E332" s="81"/>
      <c r="F332" s="81"/>
      <c r="G332" s="81"/>
      <c r="H332" s="81"/>
      <c r="I332" s="81"/>
    </row>
    <row r="333" spans="2:9" ht="12.75">
      <c r="B333" s="81"/>
      <c r="C333" s="81"/>
      <c r="D333" s="81"/>
      <c r="E333" s="81"/>
      <c r="F333" s="81"/>
      <c r="G333" s="81"/>
      <c r="H333" s="81"/>
      <c r="I333" s="81"/>
    </row>
    <row r="334" spans="2:9" ht="12.75">
      <c r="B334" s="81"/>
      <c r="C334" s="81"/>
      <c r="D334" s="81"/>
      <c r="E334" s="81"/>
      <c r="F334" s="81"/>
      <c r="G334" s="81"/>
      <c r="H334" s="81"/>
      <c r="I334" s="81"/>
    </row>
    <row r="335" spans="2:9" ht="12.75">
      <c r="B335" s="81"/>
      <c r="C335" s="81"/>
      <c r="D335" s="81"/>
      <c r="E335" s="81"/>
      <c r="F335" s="81"/>
      <c r="G335" s="81"/>
      <c r="H335" s="81"/>
      <c r="I335" s="81"/>
    </row>
    <row r="336" spans="2:9" ht="12.75">
      <c r="B336" s="81"/>
      <c r="C336" s="81"/>
      <c r="D336" s="81"/>
      <c r="E336" s="81"/>
      <c r="F336" s="81"/>
      <c r="G336" s="81"/>
      <c r="H336" s="81"/>
      <c r="I336" s="81"/>
    </row>
    <row r="337" spans="2:9" ht="12.75">
      <c r="B337" s="81"/>
      <c r="C337" s="81"/>
      <c r="D337" s="81"/>
      <c r="E337" s="81"/>
      <c r="F337" s="81"/>
      <c r="G337" s="81"/>
      <c r="H337" s="81"/>
      <c r="I337" s="81"/>
    </row>
    <row r="338" spans="5:8" ht="12.75">
      <c r="E338" s="50"/>
      <c r="G338" s="50"/>
      <c r="H338" s="50"/>
    </row>
    <row r="339" spans="5:8" ht="12.75">
      <c r="E339" s="53"/>
      <c r="F339" s="42"/>
      <c r="G339" s="53"/>
      <c r="H339" s="53"/>
    </row>
    <row r="340" spans="5:8" ht="12.75">
      <c r="E340" s="50"/>
      <c r="G340" s="50"/>
      <c r="H340" s="50"/>
    </row>
    <row r="341" spans="5:10" ht="12.75">
      <c r="E341" s="50"/>
      <c r="G341" s="50"/>
      <c r="H341" s="50"/>
      <c r="J341" s="76"/>
    </row>
    <row r="342" spans="5:8" ht="12.75">
      <c r="E342" s="50"/>
      <c r="G342" s="50"/>
      <c r="H342" s="50"/>
    </row>
    <row r="343" spans="5:8" ht="12.75">
      <c r="E343" s="50"/>
      <c r="G343" s="50"/>
      <c r="H343" s="50"/>
    </row>
    <row r="344" spans="5:8" ht="12.75">
      <c r="E344" s="50"/>
      <c r="G344" s="50"/>
      <c r="H344" s="50"/>
    </row>
    <row r="345" spans="5:8" ht="12.75">
      <c r="E345" s="50"/>
      <c r="G345" s="50"/>
      <c r="H345" s="50"/>
    </row>
    <row r="346" spans="5:8" ht="12.75">
      <c r="E346" s="50"/>
      <c r="G346" s="50"/>
      <c r="H346" s="50"/>
    </row>
    <row r="351" spans="1:6" ht="12.75">
      <c r="A351" s="62"/>
      <c r="B351" s="62"/>
      <c r="C351" s="62"/>
      <c r="D351" s="62"/>
      <c r="E351" s="62"/>
      <c r="F351" s="62"/>
    </row>
    <row r="352" spans="1:6" ht="12.75">
      <c r="A352" s="62"/>
      <c r="B352" s="62"/>
      <c r="C352" s="62"/>
      <c r="D352" s="62"/>
      <c r="E352" s="62"/>
      <c r="F352" s="62"/>
    </row>
    <row r="353" spans="1:6" ht="12.75">
      <c r="A353" s="62"/>
      <c r="B353" s="62"/>
      <c r="C353" s="62"/>
      <c r="D353" s="62"/>
      <c r="E353" s="62"/>
      <c r="F353" s="62"/>
    </row>
    <row r="354" spans="1:6" ht="12.75">
      <c r="A354" s="62"/>
      <c r="B354" s="62"/>
      <c r="C354" s="62"/>
      <c r="D354" s="62"/>
      <c r="E354" s="62"/>
      <c r="F354" s="62"/>
    </row>
    <row r="355" spans="1:6" ht="12.75">
      <c r="A355" s="62"/>
      <c r="B355" s="62"/>
      <c r="C355" s="62"/>
      <c r="D355" s="62"/>
      <c r="E355" s="62"/>
      <c r="F355" s="62"/>
    </row>
    <row r="356" spans="1:6" ht="12.75">
      <c r="A356" s="62"/>
      <c r="B356" s="62"/>
      <c r="C356" s="62"/>
      <c r="D356" s="62"/>
      <c r="E356" s="62"/>
      <c r="F356" s="62"/>
    </row>
    <row r="357" spans="1:6" ht="12.75">
      <c r="A357" s="62"/>
      <c r="B357" s="62"/>
      <c r="C357" s="62"/>
      <c r="D357" s="62"/>
      <c r="E357" s="62"/>
      <c r="F357" s="62"/>
    </row>
    <row r="358" spans="1:6" ht="12.75">
      <c r="A358" s="62"/>
      <c r="B358" s="62"/>
      <c r="C358" s="62"/>
      <c r="D358" s="62"/>
      <c r="E358" s="62"/>
      <c r="F358" s="62"/>
    </row>
    <row r="359" spans="1:6" ht="12.75">
      <c r="A359" s="62"/>
      <c r="B359" s="62"/>
      <c r="C359" s="62"/>
      <c r="D359" s="62"/>
      <c r="E359" s="62"/>
      <c r="F359" s="62"/>
    </row>
    <row r="360" spans="1:6" ht="12.75">
      <c r="A360" s="62"/>
      <c r="B360" s="62"/>
      <c r="C360" s="62"/>
      <c r="D360" s="62"/>
      <c r="E360" s="62"/>
      <c r="F360" s="62"/>
    </row>
    <row r="361" spans="1:6" ht="12.75">
      <c r="A361" s="62"/>
      <c r="B361" s="62"/>
      <c r="C361" s="62"/>
      <c r="D361" s="62"/>
      <c r="E361" s="62"/>
      <c r="F361" s="62"/>
    </row>
    <row r="362" spans="1:6" ht="12.75">
      <c r="A362" s="62"/>
      <c r="B362" s="62"/>
      <c r="C362" s="62"/>
      <c r="D362" s="62"/>
      <c r="E362" s="62"/>
      <c r="F362" s="62"/>
    </row>
    <row r="363" spans="1:6" ht="12.75">
      <c r="A363" s="62"/>
      <c r="B363" s="62"/>
      <c r="C363" s="62"/>
      <c r="D363" s="62"/>
      <c r="E363" s="62"/>
      <c r="F363" s="62"/>
    </row>
  </sheetData>
  <mergeCells count="35">
    <mergeCell ref="B62:I63"/>
    <mergeCell ref="B73:I74"/>
    <mergeCell ref="B68:I69"/>
    <mergeCell ref="B300:I301"/>
    <mergeCell ref="B76:I118"/>
    <mergeCell ref="B169:I170"/>
    <mergeCell ref="B290:I293"/>
    <mergeCell ref="B233:I234"/>
    <mergeCell ref="B255:I256"/>
    <mergeCell ref="A150:I151"/>
    <mergeCell ref="B10:I12"/>
    <mergeCell ref="B14:I17"/>
    <mergeCell ref="B19:I21"/>
    <mergeCell ref="B50:I52"/>
    <mergeCell ref="B329:I331"/>
    <mergeCell ref="B26:I27"/>
    <mergeCell ref="B38:I39"/>
    <mergeCell ref="B32:I33"/>
    <mergeCell ref="B44:I45"/>
    <mergeCell ref="B122:I123"/>
    <mergeCell ref="B127:I128"/>
    <mergeCell ref="B179:I182"/>
    <mergeCell ref="B248:I251"/>
    <mergeCell ref="B295:I298"/>
    <mergeCell ref="B155:I157"/>
    <mergeCell ref="B197:I200"/>
    <mergeCell ref="B165:I167"/>
    <mergeCell ref="B159:I160"/>
    <mergeCell ref="B192:I193"/>
    <mergeCell ref="B186:I187"/>
    <mergeCell ref="B174:I177"/>
    <mergeCell ref="B178:I178"/>
    <mergeCell ref="B212:I212"/>
    <mergeCell ref="B214:I217"/>
    <mergeCell ref="B195:F195"/>
  </mergeCells>
  <printOptions/>
  <pageMargins left="0.75" right="0.5" top="0.5" bottom="0.5" header="0.5" footer="0.25"/>
  <pageSetup horizontalDpi="1200" verticalDpi="1200" orientation="portrait" scale="85" r:id="rId2"/>
  <headerFooter alignWithMargins="0">
    <oddFooter>&amp;C&amp;P</oddFooter>
  </headerFooter>
  <rowBreaks count="3" manualBreakCount="3">
    <brk id="148" max="8" man="1"/>
    <brk id="210" max="8" man="1"/>
    <brk id="28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2005-08-29T09:34:45Z</cp:lastPrinted>
  <dcterms:created xsi:type="dcterms:W3CDTF">2001-03-17T05:13:36Z</dcterms:created>
  <dcterms:modified xsi:type="dcterms:W3CDTF">2005-08-29T10:05:08Z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ies>
</file>