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4"/>
  </bookViews>
  <sheets>
    <sheet name="IS " sheetId="1" r:id="rId1"/>
    <sheet name="BS" sheetId="2" r:id="rId2"/>
    <sheet name="CashFlow " sheetId="3" r:id="rId3"/>
    <sheet name="Equity" sheetId="4" r:id="rId4"/>
    <sheet name="Notes " sheetId="5" r:id="rId5"/>
  </sheets>
  <definedNames>
    <definedName name="_xlnm.Print_Area" localSheetId="2">'CashFlow '!$A$1:$E$68</definedName>
    <definedName name="_xlnm.Print_Area" localSheetId="0">'IS '!$A$1:$H$58</definedName>
    <definedName name="_xlnm.Print_Area" localSheetId="4">'Notes '!$A$1:$I$324</definedName>
    <definedName name="_xlnm.Print_Titles" localSheetId="2">'CashFlow '!$1:$7</definedName>
    <definedName name="_xlnm.Print_Titles" localSheetId="4">'Notes '!$1:$5</definedName>
  </definedNames>
  <calcPr fullCalcOnLoad="1"/>
</workbook>
</file>

<file path=xl/sharedStrings.xml><?xml version="1.0" encoding="utf-8"?>
<sst xmlns="http://schemas.openxmlformats.org/spreadsheetml/2006/main" count="365" uniqueCount="247">
  <si>
    <t>There were no unusual items affecting assets, liabilities, equity, net income or cash flows during the current quarter and financial period ended 31 March 2005.</t>
  </si>
  <si>
    <t>There were no changes in accounting estimates that have a material effect on the results of the current quarter and financial period ended 31 March 2005.</t>
  </si>
  <si>
    <t>On 17 January 2005, the Company implemented a public issue of 20,250,000 new shares of RM0.50 each at an issue price of RM0.75 each in conjunction with the listing of the Company on the Second Board of Bursa Securities.</t>
  </si>
  <si>
    <t>There were no issuance, cancellations, repurchases, resale and repayment of debt and equity securities in the current quarter under review except for the following:-</t>
  </si>
  <si>
    <t>No dividend has been paid by the Company in the current quarter and financial period ended 31 March 2005.</t>
  </si>
  <si>
    <t>There was no revaluation of property, plant and equipment by the Group for the current quarter and financial period ended 31 March 2005.</t>
  </si>
  <si>
    <t>There were no changes in the composition of the Group during the current quarter under review.</t>
  </si>
  <si>
    <t>18.5.05</t>
  </si>
  <si>
    <t>The following explanatory notes provide an explanation of events and transactions that are significant to an understanding of the changes in the financial position and performance of the Company and its subsidiary companies (hereinafter referred to as the "Group") since the financial period ended 31 December 2004.</t>
  </si>
  <si>
    <t>There were no material events between the end of the reporting quarter and the date of this announcement except for the following:-</t>
  </si>
  <si>
    <t xml:space="preserve">There is no comparison with the corresponding quarter's results in the preceeding year as this is the second set of consolidated results of the Group to be submitted to Bursa Securities. </t>
  </si>
  <si>
    <t>The Group recorded a lower revenue of RM18.9 million in the current quarter ended 31 March 2005, a decrease of 28% from RM26.3 million of revenue in the preceeding quarter ended 31 December 2004. Profit before tax for the current quarter was RM2.1 million as compared to RM3.7 million in the preceeding quarter.</t>
  </si>
  <si>
    <t>The analysis of the variance of actual results and profit forecast will only be applicable when the Group announces the results for the final quarter of the financial year ending 31 December 2005.</t>
  </si>
  <si>
    <t>Save for the following, there is no corporate proposal announced but not completed as at 18 May 2005, being a date not earlier than 7 days from the date of this report:-</t>
  </si>
  <si>
    <t>There were no purchases or disposals of quoted securities for the current quarter and financial period ended 31 March 2005.</t>
  </si>
  <si>
    <t>The Group's borrowings as at 31 March 2005 are as follows:</t>
  </si>
  <si>
    <t>No dividend has been proposed or declared by the Company for the current quarter and financial period ended 31 March 2005.</t>
  </si>
  <si>
    <t>The basic earnings per share for the quarter and financial period ended 31 March 2005 is computed as follows:-</t>
  </si>
  <si>
    <t>There is no diluted earnings per share as the Company does not have any convertible financial instruments as at the end of the current quarter and financial period ended 31 March 2005.</t>
  </si>
  <si>
    <t>As at 18 May 2005, the details of the utilisation of the gross proceeds of RM22.3 million derived from the rights issue of 14,159,215 new ordinary shares of RM0.50 at par and the public issue of 20,250,000 new ordinary shares of RM0.50 each at RM0.75 each are as follows:-</t>
  </si>
  <si>
    <t>At 31 March 2005</t>
  </si>
  <si>
    <t>Retained earnings</t>
  </si>
  <si>
    <t>Less: Minority Interests</t>
  </si>
  <si>
    <t xml:space="preserve">Net profit for the period </t>
  </si>
  <si>
    <t>Term loans</t>
  </si>
  <si>
    <t>Utilised</t>
  </si>
  <si>
    <t>Operating profit before working capital changes</t>
  </si>
  <si>
    <t>Cash and cash equivalents at beginning of period</t>
  </si>
  <si>
    <t>Dividend paid</t>
  </si>
  <si>
    <t>Other receivables</t>
  </si>
  <si>
    <t>Trade receivables</t>
  </si>
  <si>
    <t>Trade payables</t>
  </si>
  <si>
    <t>Other payables</t>
  </si>
  <si>
    <t>Reserve on consolidation</t>
  </si>
  <si>
    <t>Share premium</t>
  </si>
  <si>
    <t xml:space="preserve">Reserve On </t>
  </si>
  <si>
    <t>Consolidation</t>
  </si>
  <si>
    <t>Premium</t>
  </si>
  <si>
    <t>Non Distributable</t>
  </si>
  <si>
    <t>Short term borrowings</t>
  </si>
  <si>
    <t>Loans and financing</t>
  </si>
  <si>
    <t>B13.</t>
  </si>
  <si>
    <t>Cash and cash at bank</t>
  </si>
  <si>
    <t>Fixed deposits</t>
  </si>
  <si>
    <t>- Corporate guarantee to a financial institution for credit facilities</t>
  </si>
  <si>
    <t xml:space="preserve">  granted to a subsidiary company</t>
  </si>
  <si>
    <t>The Company is expected to be listed on the Second Board of Bursa Securities on 25 January 2005.</t>
  </si>
  <si>
    <t>As at</t>
  </si>
  <si>
    <t>* Any unutilised amount shall be used for working capital purpose.</t>
  </si>
  <si>
    <t>Estimated listing expenses</t>
  </si>
  <si>
    <t xml:space="preserve">b) On 28 December 2004, the Company issued a prospectus for the public issue of 20,250,000 new ordinary shares of RM0.50 each in the Company at an issue price of RM0.75 each in conjunction with its listing and quotation for the entire enlarged issued and paid up share capital of the Company comprising 81,000,000 ordinary shares of RM0.50 each on the Second Board of Bursa Securities.                                                                                                                                                                                                                                                                </t>
  </si>
  <si>
    <t>31.12.04</t>
  </si>
  <si>
    <t>CONDENSED CONSOLIDATED INCOME STATEMENTS</t>
  </si>
  <si>
    <t>(Unaudited)</t>
  </si>
  <si>
    <t xml:space="preserve"> </t>
  </si>
  <si>
    <t>Basic earnings per share (sen)</t>
  </si>
  <si>
    <t>CONDENSED CONSOLIDATED STATEMENT OF CHANGES IN EQUITY</t>
  </si>
  <si>
    <t xml:space="preserve"> Retained Earnings</t>
  </si>
  <si>
    <t>Unusual items affecting assets, liabilities, equity, net income or cash flows</t>
  </si>
  <si>
    <t>All borrowings of the Group are denominated in Ringgit Malaysia.</t>
  </si>
  <si>
    <t>The Group does not have any financial instruments with off balance sheet risks as at the date of this report.</t>
  </si>
  <si>
    <t>The Group does not have any material litigation as at the date of this report</t>
  </si>
  <si>
    <t>Earnings Per Share</t>
  </si>
  <si>
    <t xml:space="preserve">Amount </t>
  </si>
  <si>
    <t>Balance</t>
  </si>
  <si>
    <t>Repayment of borrowings</t>
  </si>
  <si>
    <t>Working Capital</t>
  </si>
  <si>
    <t>Changes In The Composition of The Group</t>
  </si>
  <si>
    <t>Consolidated profit after taxation (RM'000)</t>
  </si>
  <si>
    <t>Weighted average number of shares of RM0.50</t>
  </si>
  <si>
    <t xml:space="preserve">  each in issue ('000)</t>
  </si>
  <si>
    <t>CONDENSED CONSOLIDATED CASH FLOW STATEMENT</t>
  </si>
  <si>
    <t>Current  Year</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</si>
  <si>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</si>
  <si>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</si>
  <si>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</si>
  <si>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</si>
  <si>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</si>
  <si>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</si>
  <si>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</si>
  <si>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</si>
  <si>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</si>
  <si>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</si>
  <si>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Net current assets / (liabilities)</t>
  </si>
  <si>
    <t>Share capital</t>
  </si>
  <si>
    <t>Deferred taxation</t>
  </si>
  <si>
    <t>Revenue</t>
  </si>
  <si>
    <t>Cost of sales</t>
  </si>
  <si>
    <t>Other operating income</t>
  </si>
  <si>
    <t>Total</t>
  </si>
  <si>
    <t>Finance cost</t>
  </si>
  <si>
    <t>Shareholders' funds</t>
  </si>
  <si>
    <t>(The figures have not been audited)</t>
  </si>
  <si>
    <t>As At End</t>
  </si>
  <si>
    <t>Quarter</t>
  </si>
  <si>
    <t>(Audited)</t>
  </si>
  <si>
    <t>As At</t>
  </si>
  <si>
    <t>Preceding</t>
  </si>
  <si>
    <t>Financial</t>
  </si>
  <si>
    <t>Individual Quarter</t>
  </si>
  <si>
    <t>Current Year</t>
  </si>
  <si>
    <t>Preceding Year</t>
  </si>
  <si>
    <t>Corresponding</t>
  </si>
  <si>
    <t>Cumulative Quarter</t>
  </si>
  <si>
    <t>Segmental Reporting</t>
  </si>
  <si>
    <t>Capital</t>
  </si>
  <si>
    <t>Operating expenses</t>
  </si>
  <si>
    <t>Profit from operations</t>
  </si>
  <si>
    <t>Profit for the period</t>
  </si>
  <si>
    <t>Notes:</t>
  </si>
  <si>
    <t xml:space="preserve">Of Current </t>
  </si>
  <si>
    <t>Share</t>
  </si>
  <si>
    <t>Valuation of Property, Plant and Equipment</t>
  </si>
  <si>
    <t>Subsequent Events</t>
  </si>
  <si>
    <t>Contingent Liabilities and Contingent Assets</t>
  </si>
  <si>
    <t>Capital Commitments</t>
  </si>
  <si>
    <t>Review Of Performance</t>
  </si>
  <si>
    <t>Purchase or Disposal of Quoted Securities</t>
  </si>
  <si>
    <t>Utilisation</t>
  </si>
  <si>
    <t>Working capital</t>
  </si>
  <si>
    <t>Group Borrowings and Debt Securities</t>
  </si>
  <si>
    <t>Off Balance Sheet Financial Instruments</t>
  </si>
  <si>
    <t>Profit before taxation</t>
  </si>
  <si>
    <t>Profit after taxation</t>
  </si>
  <si>
    <t>Provision for taxation</t>
  </si>
  <si>
    <t>Net Tangible Assets/(Liabilities) per share (RM)</t>
  </si>
  <si>
    <t>Net increase in cash and cash equivalents</t>
  </si>
  <si>
    <t>Sale of Unquoted Investments and/or Properties</t>
  </si>
  <si>
    <t>N/A</t>
  </si>
  <si>
    <t>N/A - Not Available</t>
  </si>
  <si>
    <t>A1.</t>
  </si>
  <si>
    <t>Basis of Preparation</t>
  </si>
  <si>
    <t>A2.</t>
  </si>
  <si>
    <t>Auditors' Report</t>
  </si>
  <si>
    <t>A3.</t>
  </si>
  <si>
    <t>A4.</t>
  </si>
  <si>
    <t>A5.</t>
  </si>
  <si>
    <t>A6.</t>
  </si>
  <si>
    <t>A7.</t>
  </si>
  <si>
    <t>A8.</t>
  </si>
  <si>
    <t>A9.</t>
  </si>
  <si>
    <t>A10.</t>
  </si>
  <si>
    <t>A11.</t>
  </si>
  <si>
    <t>A12.</t>
  </si>
  <si>
    <t>A13.</t>
  </si>
  <si>
    <t>PART B : ADDITIONAL INFORMATION REQUIRED BY THE BURSA MALAYSIA SECURITIES BERHAD LISTING                              REQUIREMENTS</t>
  </si>
  <si>
    <t>B1.</t>
  </si>
  <si>
    <t>B2.</t>
  </si>
  <si>
    <t>Variation of Results Against Preceding Quarter</t>
  </si>
  <si>
    <t>B3.</t>
  </si>
  <si>
    <t>B4.</t>
  </si>
  <si>
    <t>Variance of Actual and Forecast Profit</t>
  </si>
  <si>
    <t>B5.</t>
  </si>
  <si>
    <t>B6.</t>
  </si>
  <si>
    <t>B7.</t>
  </si>
  <si>
    <t>B8.</t>
  </si>
  <si>
    <t>Status of Corporate Proposal</t>
  </si>
  <si>
    <t>B9.</t>
  </si>
  <si>
    <t>B10.</t>
  </si>
  <si>
    <t>B11.</t>
  </si>
  <si>
    <t>B12.</t>
  </si>
  <si>
    <t>Material Litigation</t>
  </si>
  <si>
    <t>Material Changes in Estimates</t>
  </si>
  <si>
    <t>Current Year Prospects</t>
  </si>
  <si>
    <t xml:space="preserve">                </t>
  </si>
  <si>
    <t>Issuances and repayment of debt and equity securities</t>
  </si>
  <si>
    <t>Dividend</t>
  </si>
  <si>
    <t>EURO HOLDINGS BERHAD</t>
  </si>
  <si>
    <t>(Company No. 646559-T)</t>
  </si>
  <si>
    <t>Seasonal and Cyclical Factors</t>
  </si>
  <si>
    <t>Contracted but not provided for</t>
  </si>
  <si>
    <t>The total gross proceeds of RM22.3 million arising from the Rights and Public Issues shall accrue to the Company and will be utilised in the following manner :</t>
  </si>
  <si>
    <t>Construction of new plant</t>
  </si>
  <si>
    <t>Purchase of machinery, moulds and tools</t>
  </si>
  <si>
    <t>Repayment of borrowings*</t>
  </si>
  <si>
    <t>Quarter ended</t>
  </si>
  <si>
    <t>Period ended</t>
  </si>
  <si>
    <t>Secured</t>
  </si>
  <si>
    <t>Short Term</t>
  </si>
  <si>
    <t>Long Term</t>
  </si>
  <si>
    <t xml:space="preserve">Bills payable </t>
  </si>
  <si>
    <t xml:space="preserve">Bank overdrafts </t>
  </si>
  <si>
    <t>CASH FLOW FROM OPERATING ACTIVITIES</t>
  </si>
  <si>
    <t>Adjustments for :</t>
  </si>
  <si>
    <t>Tax paid</t>
  </si>
  <si>
    <t>Interest received</t>
  </si>
  <si>
    <t>Interest paid</t>
  </si>
  <si>
    <t>Purchase of fixed assets</t>
  </si>
  <si>
    <t>NET CASH USED IN INVESTING ACTIVITIES</t>
  </si>
  <si>
    <t>Repayment of hire purchase creditors</t>
  </si>
  <si>
    <t>Repayment of term loan</t>
  </si>
  <si>
    <t>Non-cash items</t>
  </si>
  <si>
    <t>Non-operating items</t>
  </si>
  <si>
    <t>CASH FLOWS FROM INVESTING ACTIVITIES</t>
  </si>
  <si>
    <t>CASH FLOWS FROM FINANCING ACTIVITIES</t>
  </si>
  <si>
    <t>NET CASH GENERATED FROM FINANCING ACTIVITIES</t>
  </si>
  <si>
    <t>Note 1</t>
  </si>
  <si>
    <t>Hire purchase creditors</t>
  </si>
  <si>
    <t>NOTES TO THE INTERIM FINANCIAL STATEMENTS</t>
  </si>
  <si>
    <t xml:space="preserve">Period </t>
  </si>
  <si>
    <t>Trade and other receivables</t>
  </si>
  <si>
    <t>Trade and other payables</t>
  </si>
  <si>
    <t>Cash used in operations</t>
  </si>
  <si>
    <t>NET CASH USED IN OPERATING ACTIVITIES</t>
  </si>
  <si>
    <t>Unutilised</t>
  </si>
  <si>
    <t>Proposed</t>
  </si>
  <si>
    <t>Utilisation*</t>
  </si>
  <si>
    <t>Proceeds from rights issue</t>
  </si>
  <si>
    <t>FOR THE FIRST QUARTER ENDED 31 MARCH 2005</t>
  </si>
  <si>
    <t>31.3.05</t>
  </si>
  <si>
    <t>31.3.04</t>
  </si>
  <si>
    <t>To Date</t>
  </si>
  <si>
    <t>CONDENSED CONSOLIDATED  BALANCE SHEETS AS AT 31 MARCH 2005</t>
  </si>
  <si>
    <t>Period End</t>
  </si>
  <si>
    <t>Investment in property</t>
  </si>
  <si>
    <t xml:space="preserve">FOR THE CUMULATIVE QUARTER ENDED 31 MARCH 2005 </t>
  </si>
  <si>
    <t>Cumulative</t>
  </si>
  <si>
    <t>At 1 January 2005</t>
  </si>
  <si>
    <t>Listing expenses</t>
  </si>
  <si>
    <t>FOR THE CUMULATIVE QUARTER ENDED 31 MARCH 2005</t>
  </si>
  <si>
    <t>The Condensed Consolidated Statement of Changes in Equity should be read in conjunction with the audited financial statements for the financial period ended 31 December 2004.</t>
  </si>
  <si>
    <t>No comparative figures are available as this is the second quarterly results reported to Bursa Malaysia Securities Berhad in compliance with the Listing Requirements.</t>
  </si>
  <si>
    <t>There is no comparative result presented as this is the second quarterly results announced by the Company to Bursa Malaysia Securities Berhad in compliance with the Listing Requirements.</t>
  </si>
  <si>
    <t>Basic Earnings Per Share (sen)</t>
  </si>
  <si>
    <t>CASH AND CASH EQUIVALENTS AT END OF PERIOD*</t>
  </si>
  <si>
    <t>* Fixed deposit of RM 203,000 which has been pledged to a bank for credit facilities granted is excluded       from cash and cash equivalents.</t>
  </si>
  <si>
    <t>The Condensed Consolidated Income Statements should be read in conjunction with the audited financial statements for the financial period ended 31 December 2004.</t>
  </si>
  <si>
    <t>The Unaudited Condensed Consolidated Balance Sheets should be read in conjunction with the audited financial statements for the financial period ended 31 December 2004.</t>
  </si>
  <si>
    <t>Placement of fixed deposits</t>
  </si>
  <si>
    <t>Public issue of shares</t>
  </si>
  <si>
    <t>PART A : EXPLANATORY NOTES AS PER FRS 134</t>
  </si>
  <si>
    <t xml:space="preserve">The interim financial statements are unaudited and have been prepared in compliance with Financial Reporting Standards ("FRS") 134 (previously Malaysian Accounting Standards Board Standard No. 26), Interim Financial Reporting and Paragraph 9.22 of the Listing Requirements of Bursa Malaysia Securities Berhad ("Bursa Securities"). </t>
  </si>
  <si>
    <t xml:space="preserve">The interim financial statements should be read in conjunction with the audited financial statements of Euro Holdings Berhad ("EURO" or the "Company") for the financial period ended 31 December 2004. The interim financial statements have been prepared using the accounting policies and methods of computation consistent with the audited annual financial statements of the EURO group for the financial period ended 31 December 2004. </t>
  </si>
  <si>
    <t>No segmental analysis is prepared as the Group is involved in a single industry segment relating to the manufacturing and trading of office furniture. The operations of the Group are conducted predominantly in Malaysia.</t>
  </si>
  <si>
    <t>The Group has no material contingent liabilities or contingent assets since the financial period ended 31 March 2005 to 18 May 2005, being a date not earlier than 7 days from the date of this report, save for the following:</t>
  </si>
  <si>
    <t>For the quarter ended 31 March 2005, the Group recorded a revenue of RM18.9 million and profit before taxation of RM2.1 million. Domestic sales contributed RM10.8 million or  57% of the current quarter's revenue.</t>
  </si>
  <si>
    <t xml:space="preserve">  Current taxation</t>
  </si>
  <si>
    <t xml:space="preserve">  Deferred taxation</t>
  </si>
  <si>
    <t>* As set out in the Prospectus of EURO dated 28 December 2004.</t>
  </si>
  <si>
    <t xml:space="preserve"> Distributable</t>
  </si>
  <si>
    <t>The auditors’ report  on the financial statements for the financial period/year ended 31 December 2004 of the Company and its respective subsidiaries were not qualified.</t>
  </si>
  <si>
    <t>The effective tax rate for the current quarter and financial period ended 31 March 2005 was slightly higher than the statutory tax rate due to certain expenses and charges not allowable for tax purposes.</t>
  </si>
  <si>
    <t>Gross Profit</t>
  </si>
  <si>
    <t xml:space="preserve">On 18 May 2005, Euro Space Industries (M) Sdn Bhd ("ESI") a wholly owned subsidiary of EURO entered into a sale and purchase agreement to purchase a piece of freehold industrial land held under HS(D) 28262, PT 10334, Mukim of Rawang, District of Gombak, with a total area of approximately 19,519 square metres for a cash consideration of RM4,601,211.90.    </t>
  </si>
  <si>
    <t>Based on historical trend, sales are generally lower in the first half of the year and would normally increase in the second half of the year, with the fourth quarter being the peak.</t>
  </si>
  <si>
    <t>The lower revenue and profit before taxation of the current quarter as compared to the preceeding quarter is within expectation due to the seasonal demand of its products. The Group has traditionally registered lower revenue in the first three quarters of the year. Business usually picks up after the second half of the year and will  peak in the final quarter of each year.</t>
  </si>
  <si>
    <t>The group will continue to concentrate on improving its core competencies in design and manufacture of innovative office chairs and furniture systems. For 2005, EURO anticipates growth from both the domestic and export markets with the latter being the main growth driver. The Board of Directors is cautiously optimistic that the results for the current year will remain sactisfactory, barring any unforeseen circumtances.</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</si>
</sst>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 #,##0_-;\-* #,##0_-;_-* &quot;-&quot;_-;_-@_-"/>
    <numFmt numFmtId="178" formatCode="_-&quot;RM&quot;* #,##0.00_-;\-&quot;RM&quot;* #,##0.00_-;_-&quot;RM&quot;* &quot;-&quot;??_-;_-@_-"/>
    <numFmt numFmtId="179" formatCode="_-* #,##0.00_-;\-* #,##0.00_-;_-* &quot;-&quot;??_-;_-@_-"/>
    <numFmt numFmtId="180" formatCode="0.00_);[Red]\(0.00\)"/>
    <numFmt numFmtId="181" formatCode="_(* #,##0_);_(* \(#,##0\);_(* &quot;-&quot;??_);_(@_)"/>
    <numFmt numFmtId="182" formatCode="#,##0.000_);\(#,##0.000\)"/>
    <numFmt numFmtId="183" formatCode="0.0%"/>
    <numFmt numFmtId="184" formatCode="0.0000"/>
    <numFmt numFmtId="185" formatCode="0.000"/>
    <numFmt numFmtId="186" formatCode="#,##0.0;\-#,##0.0"/>
    <numFmt numFmtId="187" formatCode="#,##0.000;\-#,##0.000"/>
    <numFmt numFmtId="188" formatCode="_-* #,##0_-;\-* #,##0_-;_-* &quot;-&quot;??_-;_-@_-"/>
    <numFmt numFmtId="189" formatCode="#,##0.00_ ;\-#,##0.00\ "/>
    <numFmt numFmtId="190" formatCode="#,##0.0000;\-#,##0.0000"/>
    <numFmt numFmtId="191" formatCode="#,##0.000000;\-#,##0.000000"/>
    <numFmt numFmtId="192" formatCode="mm/dd/yy;@"/>
    <numFmt numFmtId="193" formatCode="#,##0_ ;\-#,##0\ "/>
    <numFmt numFmtId="194" formatCode="[$-409]dddd\,\ mmmm\ dd\,\ yyyy"/>
    <numFmt numFmtId="195" formatCode="00000"/>
    <numFmt numFmtId="196" formatCode="#,##0.0_);[Red]\(#,##0.0\)"/>
    <numFmt numFmtId="197" formatCode="0.0"/>
    <numFmt numFmtId="198" formatCode="#,##0.000_);[Red]\(#,##0.000\)"/>
    <numFmt numFmtId="199" formatCode="#,##0.0000_);[Red]\(#,##0.0000\)"/>
    <numFmt numFmtId="200" formatCode="#,##0.00000_);[Red]\(#,##0.00000\)"/>
    <numFmt numFmtId="201" formatCode="#,##0.000000_);[Red]\(#,##0.000000\)"/>
    <numFmt numFmtId="202" formatCode="#,##0.0000000_);[Red]\(#,##0.0000000\)"/>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_(* #,##0.0_);_(* \(#,##0.0\);_(* &quot;-&quot;??_);_(@_)"/>
    <numFmt numFmtId="210" formatCode="_-* #,##0.0_-;\-* #,##0.0_-;_-* &quot;-&quot;?_-;_-@_-"/>
    <numFmt numFmtId="211" formatCode="_(* #,##0.0_);_(* \(#,##0.0\);_(* &quot;-&quot;?_);_(@_)"/>
    <numFmt numFmtId="212" formatCode="_(* #,##0_);_(* \(#,##0\);_(* &quot;-&quot;?_);_(@_)"/>
    <numFmt numFmtId="213" formatCode="_(* #,##0.000_);_(* \(#,##0.000\);_(* &quot;-&quot;??_);_(@_)"/>
    <numFmt numFmtId="214" formatCode="_(* #,##0.0000_);_(* \(#,##0.0000\);_(* &quot;-&quot;??_);_(@_)"/>
    <numFmt numFmtId="215" formatCode="_(* #,##0.00000_);_(* \(#,##0.00000\);_(* &quot;-&quot;??_);_(@_)"/>
    <numFmt numFmtId="216" formatCode="&quot;Yes&quot;;&quot;Yes&quot;;&quot;No&quot;"/>
    <numFmt numFmtId="217" formatCode="&quot;True&quot;;&quot;True&quot;;&quot;False&quot;"/>
    <numFmt numFmtId="218" formatCode="&quot;On&quot;;&quot;On&quot;;&quot;Off&quot;"/>
    <numFmt numFmtId="219" formatCode="[$€-2]\ #,##0.00_);[Red]\([$€-2]\ #,##0.00\)"/>
    <numFmt numFmtId="220" formatCode="_(* #,##0.0_);_(* \(#,##0.0\);_(* &quot;-&quot;_);_(@_)"/>
    <numFmt numFmtId="221" formatCode="_(* #,##0.00_);_(* \(#,##0.00\);_(* &quot;-&quot;_);_(@_)"/>
    <numFmt numFmtId="222" formatCode="0.00_);\(0.00\)"/>
    <numFmt numFmtId="223" formatCode="0_);\(0\)"/>
  </numFmts>
  <fonts count="11">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color indexed="10"/>
      <name val="Times New Roman"/>
      <family val="1"/>
    </font>
    <font>
      <b/>
      <i/>
      <u val="single"/>
      <sz val="10"/>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38">
    <xf numFmtId="0" fontId="0" fillId="0" borderId="0" xfId="0" applyAlignment="1">
      <alignment/>
    </xf>
    <xf numFmtId="181" fontId="3" fillId="0" borderId="0" xfId="15" applyNumberFormat="1" applyFont="1" applyFill="1" applyBorder="1" applyAlignment="1">
      <alignment horizontal="center"/>
    </xf>
    <xf numFmtId="181" fontId="3" fillId="0" borderId="0" xfId="15" applyNumberFormat="1" applyFont="1" applyFill="1" applyAlignment="1">
      <alignment/>
    </xf>
    <xf numFmtId="181" fontId="3" fillId="0" borderId="0" xfId="15" applyNumberFormat="1" applyFont="1" applyFill="1" applyBorder="1" applyAlignment="1">
      <alignment/>
    </xf>
    <xf numFmtId="181"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81" fontId="3" fillId="0" borderId="0" xfId="15" applyNumberFormat="1" applyFont="1" applyAlignment="1">
      <alignment/>
    </xf>
    <xf numFmtId="181" fontId="3" fillId="0" borderId="0" xfId="15" applyNumberFormat="1" applyFont="1" applyAlignment="1">
      <alignment horizontal="center"/>
    </xf>
    <xf numFmtId="181" fontId="3" fillId="0" borderId="0" xfId="15" applyNumberFormat="1" applyFont="1" applyBorder="1" applyAlignment="1">
      <alignment/>
    </xf>
    <xf numFmtId="43" fontId="3" fillId="0" borderId="0" xfId="15" applyFont="1" applyFill="1" applyBorder="1" applyAlignment="1">
      <alignment/>
    </xf>
    <xf numFmtId="43" fontId="3" fillId="0" borderId="1" xfId="15" applyFont="1" applyFill="1" applyBorder="1" applyAlignment="1">
      <alignment/>
    </xf>
    <xf numFmtId="181" fontId="3" fillId="0" borderId="1" xfId="15" applyNumberFormat="1" applyFont="1" applyFill="1" applyBorder="1" applyAlignment="1">
      <alignment horizontal="center"/>
    </xf>
    <xf numFmtId="16" fontId="3" fillId="0" borderId="0" xfId="21" applyNumberFormat="1" applyFont="1" applyAlignment="1">
      <alignment horizontal="center"/>
      <protection/>
    </xf>
    <xf numFmtId="181" fontId="4" fillId="0" borderId="0" xfId="15" applyNumberFormat="1" applyFont="1" applyAlignment="1">
      <alignment/>
    </xf>
    <xf numFmtId="181" fontId="3" fillId="0" borderId="2" xfId="15" applyNumberFormat="1" applyFont="1" applyBorder="1" applyAlignment="1">
      <alignment/>
    </xf>
    <xf numFmtId="181" fontId="3" fillId="0" borderId="2" xfId="15" applyNumberFormat="1" applyFont="1" applyBorder="1" applyAlignment="1">
      <alignment horizontal="center"/>
    </xf>
    <xf numFmtId="181" fontId="3" fillId="0" borderId="3" xfId="15" applyNumberFormat="1" applyFont="1" applyBorder="1" applyAlignment="1">
      <alignment/>
    </xf>
    <xf numFmtId="181" fontId="3" fillId="0" borderId="3" xfId="15" applyNumberFormat="1" applyFont="1" applyBorder="1" applyAlignment="1">
      <alignment horizontal="center"/>
    </xf>
    <xf numFmtId="181" fontId="3" fillId="0" borderId="3" xfId="15" applyNumberFormat="1" applyFont="1" applyBorder="1" applyAlignment="1">
      <alignment horizontal="right"/>
    </xf>
    <xf numFmtId="181" fontId="3" fillId="0" borderId="4" xfId="15" applyNumberFormat="1" applyFont="1" applyBorder="1" applyAlignment="1">
      <alignment/>
    </xf>
    <xf numFmtId="181" fontId="4" fillId="0" borderId="0" xfId="15" applyNumberFormat="1" applyFont="1" applyBorder="1" applyAlignment="1">
      <alignment/>
    </xf>
    <xf numFmtId="181" fontId="3" fillId="0" borderId="5" xfId="15" applyNumberFormat="1" applyFont="1" applyBorder="1" applyAlignment="1">
      <alignment/>
    </xf>
    <xf numFmtId="181" fontId="3" fillId="0" borderId="0" xfId="15" applyNumberFormat="1" applyFont="1" applyAlignment="1">
      <alignment horizontal="right"/>
    </xf>
    <xf numFmtId="181" fontId="3" fillId="0" borderId="6" xfId="15" applyNumberFormat="1" applyFont="1" applyBorder="1" applyAlignment="1">
      <alignment/>
    </xf>
    <xf numFmtId="0" fontId="3" fillId="0" borderId="0" xfId="21" applyFont="1" applyAlignment="1">
      <alignment horizontal="right"/>
      <protection/>
    </xf>
    <xf numFmtId="181" fontId="4" fillId="0" borderId="0" xfId="21" applyNumberFormat="1" applyFont="1">
      <alignment/>
      <protection/>
    </xf>
    <xf numFmtId="181" fontId="3" fillId="0" borderId="0" xfId="21" applyNumberFormat="1" applyFont="1" applyAlignment="1">
      <alignment horizontal="center"/>
      <protection/>
    </xf>
    <xf numFmtId="214" fontId="3" fillId="0" borderId="0" xfId="21" applyNumberFormat="1" applyFont="1" applyAlignment="1">
      <alignment horizontal="center"/>
      <protection/>
    </xf>
    <xf numFmtId="181"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2" borderId="0" xfId="21" applyFont="1" applyFill="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41" fontId="3" fillId="0" borderId="5" xfId="21" applyNumberFormat="1" applyFont="1" applyFill="1" applyBorder="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81" fontId="3" fillId="0" borderId="7" xfId="15" applyNumberFormat="1" applyFont="1" applyFill="1" applyBorder="1" applyAlignment="1">
      <alignment/>
    </xf>
    <xf numFmtId="181" fontId="3" fillId="0" borderId="0" xfId="15" applyNumberFormat="1" applyFont="1" applyAlignment="1">
      <alignment horizontal="justify"/>
    </xf>
    <xf numFmtId="0" fontId="3" fillId="0" borderId="0" xfId="21" applyFont="1" applyAlignment="1">
      <alignment horizontal="left"/>
      <protection/>
    </xf>
    <xf numFmtId="43" fontId="3" fillId="0" borderId="0" xfId="15" applyFont="1" applyAlignment="1">
      <alignment/>
    </xf>
    <xf numFmtId="0" fontId="7" fillId="0" borderId="0" xfId="21" applyFont="1" applyFill="1" applyAlignment="1">
      <alignment horizontal="center"/>
      <protection/>
    </xf>
    <xf numFmtId="41" fontId="7" fillId="0" borderId="1" xfId="21" applyNumberFormat="1" applyFont="1" applyFill="1" applyBorder="1" applyAlignment="1">
      <alignment horizontal="center"/>
      <protection/>
    </xf>
    <xf numFmtId="221" fontId="7" fillId="0" borderId="0" xfId="21" applyNumberFormat="1" applyFont="1" applyFill="1" applyBorder="1" applyAlignment="1">
      <alignment horizontal="center"/>
      <protection/>
    </xf>
    <xf numFmtId="41" fontId="7" fillId="0" borderId="0" xfId="21" applyNumberFormat="1" applyFont="1" applyFill="1" applyAlignment="1">
      <alignment horizontal="center"/>
      <protection/>
    </xf>
    <xf numFmtId="221" fontId="7" fillId="0" borderId="1" xfId="21" applyNumberFormat="1" applyFont="1" applyFill="1" applyBorder="1" applyAlignment="1">
      <alignment horizontal="center"/>
      <protection/>
    </xf>
    <xf numFmtId="0" fontId="3" fillId="0" borderId="0" xfId="21" applyFont="1" applyFill="1" applyBorder="1" applyAlignment="1">
      <alignment horizontal="center"/>
      <protection/>
    </xf>
    <xf numFmtId="181" fontId="3" fillId="0" borderId="0" xfId="15" applyNumberFormat="1" applyFont="1" applyFill="1" applyAlignment="1">
      <alignment horizontal="center"/>
    </xf>
    <xf numFmtId="181" fontId="3" fillId="0" borderId="7" xfId="15" applyNumberFormat="1" applyFont="1" applyFill="1" applyBorder="1" applyAlignment="1">
      <alignment horizontal="center"/>
    </xf>
    <xf numFmtId="181" fontId="3" fillId="0" borderId="5"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41" fontId="3" fillId="0" borderId="7"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0" fontId="3" fillId="0" borderId="0" xfId="21" applyFont="1" applyFill="1" applyAlignment="1">
      <alignment vertical="top"/>
      <protection/>
    </xf>
    <xf numFmtId="181"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0" fontId="4" fillId="0" borderId="0" xfId="21" applyFont="1" applyFill="1" applyBorder="1" applyAlignment="1">
      <alignment horizontal="left"/>
      <protection/>
    </xf>
    <xf numFmtId="15" fontId="3" fillId="0" borderId="0" xfId="21" applyNumberFormat="1" applyFont="1" applyFill="1" applyAlignment="1" quotePrefix="1">
      <alignment horizontal="center"/>
      <protection/>
    </xf>
    <xf numFmtId="41" fontId="7" fillId="0" borderId="0" xfId="21" applyNumberFormat="1" applyFont="1" applyFill="1" applyBorder="1" applyAlignment="1">
      <alignment horizontal="center"/>
      <protection/>
    </xf>
    <xf numFmtId="181" fontId="3" fillId="0" borderId="6" xfId="15" applyNumberFormat="1" applyFont="1" applyFill="1" applyBorder="1" applyAlignment="1">
      <alignment horizontal="center"/>
    </xf>
    <xf numFmtId="181" fontId="3" fillId="0" borderId="1" xfId="15" applyNumberFormat="1" applyFont="1" applyFill="1" applyBorder="1" applyAlignment="1">
      <alignment/>
    </xf>
    <xf numFmtId="0" fontId="3" fillId="0" borderId="0" xfId="21" applyFont="1" applyFill="1" applyAlignment="1">
      <alignment wrapText="1"/>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alignment horizontal="center"/>
      <protection/>
    </xf>
    <xf numFmtId="16" fontId="7" fillId="0" borderId="0" xfId="21" applyNumberFormat="1" applyFont="1" applyFill="1" applyBorder="1" applyAlignment="1" quotePrefix="1">
      <alignment horizontal="center"/>
      <protection/>
    </xf>
    <xf numFmtId="181" fontId="3" fillId="0" borderId="5" xfId="21" applyNumberFormat="1" applyFont="1" applyFill="1" applyBorder="1">
      <alignment/>
      <protection/>
    </xf>
    <xf numFmtId="181" fontId="3" fillId="0" borderId="0" xfId="15" applyNumberFormat="1" applyFont="1" applyAlignment="1">
      <alignment horizontal="justify" vertical="top"/>
    </xf>
    <xf numFmtId="181" fontId="3" fillId="0" borderId="7"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10" fillId="0" borderId="0" xfId="21" applyFont="1" applyFill="1" applyBorder="1">
      <alignment/>
      <protection/>
    </xf>
    <xf numFmtId="0" fontId="3" fillId="0" borderId="0" xfId="21" applyFont="1" applyFill="1" applyAlignment="1" quotePrefix="1">
      <alignment horizontal="left" vertical="top"/>
      <protection/>
    </xf>
    <xf numFmtId="181" fontId="3" fillId="0" borderId="0" xfId="15" applyNumberFormat="1" applyFont="1" applyFill="1" applyAlignment="1">
      <alignment horizontal="justify" vertical="top"/>
    </xf>
    <xf numFmtId="181" fontId="3" fillId="0" borderId="0" xfId="21" applyNumberFormat="1" applyFont="1" applyFill="1" applyAlignment="1">
      <alignment horizontal="justify" vertical="top"/>
      <protection/>
    </xf>
    <xf numFmtId="43" fontId="3" fillId="0" borderId="0" xfId="15" applyFont="1" applyFill="1" applyAlignment="1">
      <alignment/>
    </xf>
    <xf numFmtId="181" fontId="3" fillId="0" borderId="0" xfId="21" applyNumberFormat="1" applyFont="1" applyFill="1" applyBorder="1" applyAlignment="1">
      <alignment horizontal="justify" vertical="top"/>
      <protection/>
    </xf>
    <xf numFmtId="181" fontId="3" fillId="0" borderId="1" xfId="21" applyNumberFormat="1" applyFont="1" applyFill="1" applyBorder="1" applyAlignment="1">
      <alignment horizontal="justify" vertical="top"/>
      <protection/>
    </xf>
    <xf numFmtId="181" fontId="3" fillId="0" borderId="5" xfId="15" applyNumberFormat="1" applyFont="1" applyBorder="1" applyAlignment="1">
      <alignment horizontal="center"/>
    </xf>
    <xf numFmtId="40" fontId="3" fillId="0" borderId="5" xfId="15" applyNumberFormat="1" applyFont="1" applyFill="1" applyBorder="1" applyAlignment="1">
      <alignment/>
    </xf>
    <xf numFmtId="0" fontId="3" fillId="0" borderId="0" xfId="21" applyFont="1" applyFill="1" applyBorder="1" applyAlignment="1">
      <alignment horizontal="justify" vertical="top"/>
      <protection/>
    </xf>
    <xf numFmtId="43" fontId="3" fillId="0" borderId="0" xfId="15" applyFont="1" applyFill="1" applyAlignment="1">
      <alignment vertical="top" wrapText="1"/>
    </xf>
    <xf numFmtId="0" fontId="4" fillId="0" borderId="0" xfId="21" applyFont="1" applyFill="1" applyAlignment="1">
      <alignment horizontal="left" vertical="top"/>
      <protection/>
    </xf>
    <xf numFmtId="0" fontId="3" fillId="0" borderId="0" xfId="21" applyFont="1" applyFill="1" applyAlignment="1">
      <alignment horizontal="center" vertical="top"/>
      <protection/>
    </xf>
    <xf numFmtId="43" fontId="3" fillId="0" borderId="0" xfId="15" applyFont="1" applyFill="1" applyAlignment="1">
      <alignment horizontal="center" vertical="top" wrapText="1"/>
    </xf>
    <xf numFmtId="181" fontId="3" fillId="0" borderId="5" xfId="21" applyNumberFormat="1" applyFont="1" applyFill="1" applyBorder="1" applyAlignment="1">
      <alignment horizontal="justify" vertical="top"/>
      <protection/>
    </xf>
    <xf numFmtId="181" fontId="4" fillId="0" borderId="7" xfId="15" applyNumberFormat="1" applyFont="1" applyBorder="1" applyAlignment="1">
      <alignment horizontal="center"/>
    </xf>
    <xf numFmtId="43" fontId="3" fillId="0" borderId="0" xfId="15" applyFont="1" applyFill="1" applyBorder="1" applyAlignment="1">
      <alignment horizontal="justify" vertical="top"/>
    </xf>
    <xf numFmtId="181" fontId="3" fillId="0" borderId="0" xfId="15" applyNumberFormat="1" applyFont="1" applyFill="1" applyAlignment="1">
      <alignment vertical="top" wrapText="1"/>
    </xf>
    <xf numFmtId="181" fontId="3" fillId="0" borderId="5" xfId="15" applyNumberFormat="1" applyFont="1" applyFill="1" applyBorder="1" applyAlignment="1">
      <alignment horizontal="justify" vertical="top"/>
    </xf>
    <xf numFmtId="16" fontId="3" fillId="0" borderId="0" xfId="21" applyNumberFormat="1" applyFont="1" applyFill="1" applyBorder="1" applyAlignment="1">
      <alignment horizontal="center"/>
      <protection/>
    </xf>
    <xf numFmtId="181" fontId="3" fillId="0" borderId="5" xfId="21" applyNumberFormat="1" applyFont="1" applyFill="1" applyBorder="1" applyAlignment="1">
      <alignment horizontal="center"/>
      <protection/>
    </xf>
    <xf numFmtId="181" fontId="3" fillId="0" borderId="8" xfId="15" applyNumberFormat="1" applyFont="1" applyBorder="1" applyAlignment="1">
      <alignment/>
    </xf>
    <xf numFmtId="181" fontId="3" fillId="0" borderId="8" xfId="15" applyNumberFormat="1" applyFont="1" applyFill="1" applyBorder="1" applyAlignment="1">
      <alignment horizontal="center"/>
    </xf>
    <xf numFmtId="181" fontId="3" fillId="0" borderId="7" xfId="15" applyNumberFormat="1" applyFont="1" applyBorder="1" applyAlignment="1">
      <alignment horizontal="center"/>
    </xf>
    <xf numFmtId="181" fontId="3" fillId="0" borderId="8" xfId="15" applyNumberFormat="1" applyFont="1" applyBorder="1" applyAlignment="1">
      <alignment horizontal="center"/>
    </xf>
    <xf numFmtId="0" fontId="5" fillId="0" borderId="0" xfId="21" applyFont="1">
      <alignment/>
      <protection/>
    </xf>
    <xf numFmtId="40" fontId="3" fillId="0" borderId="0" xfId="15" applyNumberFormat="1" applyFont="1" applyFill="1" applyBorder="1" applyAlignment="1">
      <alignment horizontal="center"/>
    </xf>
    <xf numFmtId="43" fontId="3" fillId="0" borderId="0" xfId="15" applyNumberFormat="1" applyFont="1" applyAlignment="1">
      <alignment/>
    </xf>
    <xf numFmtId="0" fontId="3" fillId="0" borderId="0" xfId="21" applyFont="1" applyBorder="1">
      <alignment/>
      <protection/>
    </xf>
    <xf numFmtId="0" fontId="5" fillId="0" borderId="0" xfId="21" applyFont="1" applyBorder="1">
      <alignment/>
      <protection/>
    </xf>
    <xf numFmtId="0" fontId="3" fillId="0" borderId="0" xfId="21" applyFont="1" applyBorder="1" applyAlignment="1">
      <alignment horizontal="justify" vertical="top"/>
      <protection/>
    </xf>
    <xf numFmtId="181" fontId="3" fillId="0" borderId="0" xfId="15" applyNumberFormat="1" applyFont="1" applyBorder="1" applyAlignment="1">
      <alignment horizontal="right" vertical="top"/>
    </xf>
    <xf numFmtId="0" fontId="3" fillId="0" borderId="0" xfId="21" applyFont="1" applyFill="1" applyBorder="1" quotePrefix="1">
      <alignment/>
      <protection/>
    </xf>
    <xf numFmtId="181" fontId="3" fillId="0" borderId="0" xfId="15" applyNumberFormat="1" applyFont="1" applyFill="1" applyAlignment="1">
      <alignment/>
    </xf>
    <xf numFmtId="181" fontId="3" fillId="0" borderId="0" xfId="15" applyNumberFormat="1" applyFont="1" applyFill="1" applyAlignment="1" quotePrefix="1">
      <alignment/>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Alignment="1">
      <alignment horizontal="justify" vertical="top"/>
    </xf>
    <xf numFmtId="0" fontId="3" fillId="0" borderId="0" xfId="21" applyFont="1" applyBorder="1" applyAlignment="1">
      <alignment horizontal="justify" vertical="top"/>
      <protection/>
    </xf>
    <xf numFmtId="0" fontId="3" fillId="0" borderId="0" xfId="21" applyFont="1" applyBorder="1" applyAlignment="1">
      <alignment horizontal="justify"/>
      <protection/>
    </xf>
    <xf numFmtId="0" fontId="3" fillId="0" borderId="0" xfId="21" applyFont="1" applyFill="1" applyBorder="1" applyAlignment="1">
      <alignment horizontal="justify" vertical="top"/>
      <protection/>
    </xf>
    <xf numFmtId="0" fontId="3" fillId="0" borderId="0" xfId="21" applyFont="1" applyFill="1" applyAlignment="1">
      <alignment horizontal="justify" vertical="top" wrapText="1"/>
      <protection/>
    </xf>
    <xf numFmtId="0" fontId="3" fillId="0" borderId="0" xfId="21" applyFont="1" applyFill="1" applyAlignment="1">
      <alignment vertical="top" wrapText="1"/>
      <protection/>
    </xf>
    <xf numFmtId="0" fontId="3" fillId="0" borderId="0" xfId="21" applyFont="1" applyFill="1" applyAlignment="1">
      <alignment horizontal="justify" vertical="justify" wrapText="1"/>
      <protection/>
    </xf>
    <xf numFmtId="0" fontId="3" fillId="0" borderId="0" xfId="21" applyFont="1" applyFill="1" applyAlignment="1">
      <alignment horizontal="justify" vertical="top"/>
      <protection/>
    </xf>
    <xf numFmtId="0" fontId="3" fillId="0" borderId="0" xfId="0" applyFont="1" applyAlignment="1">
      <alignment horizontal="justify" vertical="top"/>
    </xf>
    <xf numFmtId="0" fontId="4" fillId="0" borderId="0" xfId="21" applyFont="1" applyFill="1" applyBorder="1" applyAlignment="1">
      <alignment vertical="top" wrapText="1"/>
      <protection/>
    </xf>
    <xf numFmtId="0" fontId="4" fillId="0" borderId="0" xfId="21" applyFont="1" applyFill="1" applyAlignment="1">
      <alignment horizontal="justify" vertical="top"/>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55</xdr:row>
      <xdr:rowOff>47625</xdr:rowOff>
    </xdr:from>
    <xdr:ext cx="76200" cy="200025"/>
    <xdr:sp>
      <xdr:nvSpPr>
        <xdr:cNvPr id="1" name="TextBox 1"/>
        <xdr:cNvSpPr txBox="1">
          <a:spLocks noChangeArrowheads="1"/>
        </xdr:cNvSpPr>
      </xdr:nvSpPr>
      <xdr:spPr>
        <a:xfrm>
          <a:off x="2800350" y="8991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54</xdr:row>
      <xdr:rowOff>0</xdr:rowOff>
    </xdr:from>
    <xdr:to>
      <xdr:col>4</xdr:col>
      <xdr:colOff>114300</xdr:colOff>
      <xdr:row>54</xdr:row>
      <xdr:rowOff>0</xdr:rowOff>
    </xdr:to>
    <xdr:sp>
      <xdr:nvSpPr>
        <xdr:cNvPr id="1" name="TextBox 1"/>
        <xdr:cNvSpPr txBox="1">
          <a:spLocks noChangeArrowheads="1"/>
        </xdr:cNvSpPr>
      </xdr:nvSpPr>
      <xdr:spPr>
        <a:xfrm>
          <a:off x="133350" y="878205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54</xdr:row>
      <xdr:rowOff>0</xdr:rowOff>
    </xdr:from>
    <xdr:ext cx="76200" cy="200025"/>
    <xdr:sp>
      <xdr:nvSpPr>
        <xdr:cNvPr id="2" name="TextBox 2"/>
        <xdr:cNvSpPr txBox="1">
          <a:spLocks noChangeArrowheads="1"/>
        </xdr:cNvSpPr>
      </xdr:nvSpPr>
      <xdr:spPr>
        <a:xfrm>
          <a:off x="3695700" y="8782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54</xdr:row>
      <xdr:rowOff>0</xdr:rowOff>
    </xdr:from>
    <xdr:to>
      <xdr:col>4</xdr:col>
      <xdr:colOff>9525</xdr:colOff>
      <xdr:row>54</xdr:row>
      <xdr:rowOff>0</xdr:rowOff>
    </xdr:to>
    <xdr:sp>
      <xdr:nvSpPr>
        <xdr:cNvPr id="3" name="TextBox 3"/>
        <xdr:cNvSpPr txBox="1">
          <a:spLocks noChangeArrowheads="1"/>
        </xdr:cNvSpPr>
      </xdr:nvSpPr>
      <xdr:spPr>
        <a:xfrm>
          <a:off x="66675" y="878205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96</xdr:row>
      <xdr:rowOff>0</xdr:rowOff>
    </xdr:from>
    <xdr:to>
      <xdr:col>5</xdr:col>
      <xdr:colOff>180975</xdr:colOff>
      <xdr:row>96</xdr:row>
      <xdr:rowOff>0</xdr:rowOff>
    </xdr:to>
    <xdr:sp>
      <xdr:nvSpPr>
        <xdr:cNvPr id="1" name="TextBox 1"/>
        <xdr:cNvSpPr txBox="1">
          <a:spLocks noChangeArrowheads="1"/>
        </xdr:cNvSpPr>
      </xdr:nvSpPr>
      <xdr:spPr>
        <a:xfrm>
          <a:off x="209550" y="14411325"/>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100</xdr:row>
      <xdr:rowOff>0</xdr:rowOff>
    </xdr:from>
    <xdr:ext cx="76200" cy="200025"/>
    <xdr:sp>
      <xdr:nvSpPr>
        <xdr:cNvPr id="2" name="TextBox 2"/>
        <xdr:cNvSpPr txBox="1">
          <a:spLocks noChangeArrowheads="1"/>
        </xdr:cNvSpPr>
      </xdr:nvSpPr>
      <xdr:spPr>
        <a:xfrm>
          <a:off x="3609975" y="15059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100</xdr:row>
      <xdr:rowOff>0</xdr:rowOff>
    </xdr:from>
    <xdr:to>
      <xdr:col>5</xdr:col>
      <xdr:colOff>180975</xdr:colOff>
      <xdr:row>100</xdr:row>
      <xdr:rowOff>0</xdr:rowOff>
    </xdr:to>
    <xdr:sp>
      <xdr:nvSpPr>
        <xdr:cNvPr id="3" name="TextBox 3"/>
        <xdr:cNvSpPr txBox="1">
          <a:spLocks noChangeArrowheads="1"/>
        </xdr:cNvSpPr>
      </xdr:nvSpPr>
      <xdr:spPr>
        <a:xfrm>
          <a:off x="209550" y="15059025"/>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96</xdr:row>
      <xdr:rowOff>0</xdr:rowOff>
    </xdr:from>
    <xdr:to>
      <xdr:col>4</xdr:col>
      <xdr:colOff>790575</xdr:colOff>
      <xdr:row>96</xdr:row>
      <xdr:rowOff>0</xdr:rowOff>
    </xdr:to>
    <xdr:sp>
      <xdr:nvSpPr>
        <xdr:cNvPr id="4" name="TextBox 4"/>
        <xdr:cNvSpPr txBox="1">
          <a:spLocks noChangeArrowheads="1"/>
        </xdr:cNvSpPr>
      </xdr:nvSpPr>
      <xdr:spPr>
        <a:xfrm>
          <a:off x="9525" y="14411325"/>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87</xdr:row>
      <xdr:rowOff>0</xdr:rowOff>
    </xdr:from>
    <xdr:to>
      <xdr:col>4</xdr:col>
      <xdr:colOff>771525</xdr:colOff>
      <xdr:row>87</xdr:row>
      <xdr:rowOff>0</xdr:rowOff>
    </xdr:to>
    <xdr:sp>
      <xdr:nvSpPr>
        <xdr:cNvPr id="5" name="TextBox 5"/>
        <xdr:cNvSpPr txBox="1">
          <a:spLocks noChangeArrowheads="1"/>
        </xdr:cNvSpPr>
      </xdr:nvSpPr>
      <xdr:spPr>
        <a:xfrm>
          <a:off x="0" y="12954000"/>
          <a:ext cx="5286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96</xdr:row>
      <xdr:rowOff>0</xdr:rowOff>
    </xdr:from>
    <xdr:to>
      <xdr:col>5</xdr:col>
      <xdr:colOff>180975</xdr:colOff>
      <xdr:row>96</xdr:row>
      <xdr:rowOff>0</xdr:rowOff>
    </xdr:to>
    <xdr:sp>
      <xdr:nvSpPr>
        <xdr:cNvPr id="6" name="TextBox 6"/>
        <xdr:cNvSpPr txBox="1">
          <a:spLocks noChangeArrowheads="1"/>
        </xdr:cNvSpPr>
      </xdr:nvSpPr>
      <xdr:spPr>
        <a:xfrm>
          <a:off x="209550" y="14411325"/>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96</xdr:row>
      <xdr:rowOff>0</xdr:rowOff>
    </xdr:from>
    <xdr:to>
      <xdr:col>4</xdr:col>
      <xdr:colOff>790575</xdr:colOff>
      <xdr:row>96</xdr:row>
      <xdr:rowOff>0</xdr:rowOff>
    </xdr:to>
    <xdr:sp>
      <xdr:nvSpPr>
        <xdr:cNvPr id="7" name="TextBox 7"/>
        <xdr:cNvSpPr txBox="1">
          <a:spLocks noChangeArrowheads="1"/>
        </xdr:cNvSpPr>
      </xdr:nvSpPr>
      <xdr:spPr>
        <a:xfrm>
          <a:off x="9525" y="14411325"/>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100</xdr:row>
      <xdr:rowOff>0</xdr:rowOff>
    </xdr:from>
    <xdr:ext cx="76200" cy="200025"/>
    <xdr:sp>
      <xdr:nvSpPr>
        <xdr:cNvPr id="8" name="TextBox 8"/>
        <xdr:cNvSpPr txBox="1">
          <a:spLocks noChangeArrowheads="1"/>
        </xdr:cNvSpPr>
      </xdr:nvSpPr>
      <xdr:spPr>
        <a:xfrm>
          <a:off x="3609975" y="15059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100</xdr:row>
      <xdr:rowOff>0</xdr:rowOff>
    </xdr:from>
    <xdr:to>
      <xdr:col>5</xdr:col>
      <xdr:colOff>180975</xdr:colOff>
      <xdr:row>100</xdr:row>
      <xdr:rowOff>0</xdr:rowOff>
    </xdr:to>
    <xdr:sp>
      <xdr:nvSpPr>
        <xdr:cNvPr id="9" name="TextBox 9"/>
        <xdr:cNvSpPr txBox="1">
          <a:spLocks noChangeArrowheads="1"/>
        </xdr:cNvSpPr>
      </xdr:nvSpPr>
      <xdr:spPr>
        <a:xfrm>
          <a:off x="209550" y="15059025"/>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36</xdr:row>
      <xdr:rowOff>0</xdr:rowOff>
    </xdr:from>
    <xdr:to>
      <xdr:col>6</xdr:col>
      <xdr:colOff>600075</xdr:colOff>
      <xdr:row>36</xdr:row>
      <xdr:rowOff>0</xdr:rowOff>
    </xdr:to>
    <xdr:sp>
      <xdr:nvSpPr>
        <xdr:cNvPr id="1" name="TextBox 3"/>
        <xdr:cNvSpPr txBox="1">
          <a:spLocks noChangeArrowheads="1"/>
        </xdr:cNvSpPr>
      </xdr:nvSpPr>
      <xdr:spPr>
        <a:xfrm>
          <a:off x="85725" y="5886450"/>
          <a:ext cx="58388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160</xdr:row>
      <xdr:rowOff>0</xdr:rowOff>
    </xdr:from>
    <xdr:to>
      <xdr:col>8</xdr:col>
      <xdr:colOff>657225</xdr:colOff>
      <xdr:row>160</xdr:row>
      <xdr:rowOff>0</xdr:rowOff>
    </xdr:to>
    <xdr:sp>
      <xdr:nvSpPr>
        <xdr:cNvPr id="1" name="Text 18"/>
        <xdr:cNvSpPr txBox="1">
          <a:spLocks noChangeArrowheads="1"/>
        </xdr:cNvSpPr>
      </xdr:nvSpPr>
      <xdr:spPr>
        <a:xfrm>
          <a:off x="390525" y="19611975"/>
          <a:ext cx="6553200"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219</xdr:row>
      <xdr:rowOff>0</xdr:rowOff>
    </xdr:from>
    <xdr:to>
      <xdr:col>9</xdr:col>
      <xdr:colOff>66675</xdr:colOff>
      <xdr:row>219</xdr:row>
      <xdr:rowOff>0</xdr:rowOff>
    </xdr:to>
    <xdr:sp>
      <xdr:nvSpPr>
        <xdr:cNvPr id="2" name="Text 18"/>
        <xdr:cNvSpPr txBox="1">
          <a:spLocks noChangeArrowheads="1"/>
        </xdr:cNvSpPr>
      </xdr:nvSpPr>
      <xdr:spPr>
        <a:xfrm>
          <a:off x="657225" y="29203650"/>
          <a:ext cx="6581775"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182</xdr:row>
      <xdr:rowOff>0</xdr:rowOff>
    </xdr:from>
    <xdr:to>
      <xdr:col>8</xdr:col>
      <xdr:colOff>523875</xdr:colOff>
      <xdr:row>182</xdr:row>
      <xdr:rowOff>0</xdr:rowOff>
    </xdr:to>
    <xdr:sp>
      <xdr:nvSpPr>
        <xdr:cNvPr id="3" name="Text 18"/>
        <xdr:cNvSpPr txBox="1">
          <a:spLocks noChangeArrowheads="1"/>
        </xdr:cNvSpPr>
      </xdr:nvSpPr>
      <xdr:spPr>
        <a:xfrm>
          <a:off x="371475" y="23174325"/>
          <a:ext cx="6438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224</xdr:row>
      <xdr:rowOff>152400</xdr:rowOff>
    </xdr:from>
    <xdr:to>
      <xdr:col>8</xdr:col>
      <xdr:colOff>876300</xdr:colOff>
      <xdr:row>227</xdr:row>
      <xdr:rowOff>9525</xdr:rowOff>
    </xdr:to>
    <xdr:sp>
      <xdr:nvSpPr>
        <xdr:cNvPr id="4" name="Text 18"/>
        <xdr:cNvSpPr txBox="1">
          <a:spLocks noChangeArrowheads="1"/>
        </xdr:cNvSpPr>
      </xdr:nvSpPr>
      <xdr:spPr>
        <a:xfrm>
          <a:off x="400050" y="30222825"/>
          <a:ext cx="6762750" cy="3429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period ended 31 March 2005.
</a:t>
          </a:r>
        </a:p>
      </xdr:txBody>
    </xdr:sp>
    <xdr:clientData/>
  </xdr:twoCellAnchor>
  <xdr:twoCellAnchor>
    <xdr:from>
      <xdr:col>0</xdr:col>
      <xdr:colOff>352425</xdr:colOff>
      <xdr:row>236</xdr:row>
      <xdr:rowOff>0</xdr:rowOff>
    </xdr:from>
    <xdr:to>
      <xdr:col>8</xdr:col>
      <xdr:colOff>219075</xdr:colOff>
      <xdr:row>236</xdr:row>
      <xdr:rowOff>0</xdr:rowOff>
    </xdr:to>
    <xdr:sp>
      <xdr:nvSpPr>
        <xdr:cNvPr id="5" name="Text 18"/>
        <xdr:cNvSpPr txBox="1">
          <a:spLocks noChangeArrowheads="1"/>
        </xdr:cNvSpPr>
      </xdr:nvSpPr>
      <xdr:spPr>
        <a:xfrm>
          <a:off x="352425" y="31527750"/>
          <a:ext cx="61531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279</xdr:row>
      <xdr:rowOff>0</xdr:rowOff>
    </xdr:from>
    <xdr:to>
      <xdr:col>8</xdr:col>
      <xdr:colOff>333375</xdr:colOff>
      <xdr:row>279</xdr:row>
      <xdr:rowOff>0</xdr:rowOff>
    </xdr:to>
    <xdr:sp>
      <xdr:nvSpPr>
        <xdr:cNvPr id="6" name="Text 18"/>
        <xdr:cNvSpPr txBox="1">
          <a:spLocks noChangeArrowheads="1"/>
        </xdr:cNvSpPr>
      </xdr:nvSpPr>
      <xdr:spPr>
        <a:xfrm>
          <a:off x="371475" y="35137725"/>
          <a:ext cx="62484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282</xdr:row>
      <xdr:rowOff>0</xdr:rowOff>
    </xdr:from>
    <xdr:to>
      <xdr:col>8</xdr:col>
      <xdr:colOff>447675</xdr:colOff>
      <xdr:row>282</xdr:row>
      <xdr:rowOff>0</xdr:rowOff>
    </xdr:to>
    <xdr:sp>
      <xdr:nvSpPr>
        <xdr:cNvPr id="7" name="Text 18"/>
        <xdr:cNvSpPr txBox="1">
          <a:spLocks noChangeArrowheads="1"/>
        </xdr:cNvSpPr>
      </xdr:nvSpPr>
      <xdr:spPr>
        <a:xfrm>
          <a:off x="371475" y="35623500"/>
          <a:ext cx="63627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307</xdr:row>
      <xdr:rowOff>0</xdr:rowOff>
    </xdr:from>
    <xdr:to>
      <xdr:col>8</xdr:col>
      <xdr:colOff>876300</xdr:colOff>
      <xdr:row>307</xdr:row>
      <xdr:rowOff>0</xdr:rowOff>
    </xdr:to>
    <xdr:sp>
      <xdr:nvSpPr>
        <xdr:cNvPr id="8" name="TextBox 18"/>
        <xdr:cNvSpPr txBox="1">
          <a:spLocks noChangeArrowheads="1"/>
        </xdr:cNvSpPr>
      </xdr:nvSpPr>
      <xdr:spPr>
        <a:xfrm>
          <a:off x="381000" y="39728775"/>
          <a:ext cx="67818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100</xdr:row>
      <xdr:rowOff>0</xdr:rowOff>
    </xdr:from>
    <xdr:to>
      <xdr:col>8</xdr:col>
      <xdr:colOff>514350</xdr:colOff>
      <xdr:row>100</xdr:row>
      <xdr:rowOff>0</xdr:rowOff>
    </xdr:to>
    <xdr:sp>
      <xdr:nvSpPr>
        <xdr:cNvPr id="9" name="TextBox 19"/>
        <xdr:cNvSpPr txBox="1">
          <a:spLocks noChangeArrowheads="1"/>
        </xdr:cNvSpPr>
      </xdr:nvSpPr>
      <xdr:spPr>
        <a:xfrm>
          <a:off x="381000" y="12763500"/>
          <a:ext cx="64198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100</xdr:row>
      <xdr:rowOff>0</xdr:rowOff>
    </xdr:from>
    <xdr:to>
      <xdr:col>8</xdr:col>
      <xdr:colOff>447675</xdr:colOff>
      <xdr:row>100</xdr:row>
      <xdr:rowOff>0</xdr:rowOff>
    </xdr:to>
    <xdr:sp>
      <xdr:nvSpPr>
        <xdr:cNvPr id="10" name="TextBox 20"/>
        <xdr:cNvSpPr txBox="1">
          <a:spLocks noChangeArrowheads="1"/>
        </xdr:cNvSpPr>
      </xdr:nvSpPr>
      <xdr:spPr>
        <a:xfrm>
          <a:off x="361950" y="12763500"/>
          <a:ext cx="63722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311</xdr:row>
      <xdr:rowOff>0</xdr:rowOff>
    </xdr:from>
    <xdr:to>
      <xdr:col>8</xdr:col>
      <xdr:colOff>819150</xdr:colOff>
      <xdr:row>323</xdr:row>
      <xdr:rowOff>133350</xdr:rowOff>
    </xdr:to>
    <xdr:sp>
      <xdr:nvSpPr>
        <xdr:cNvPr id="11" name="TextBox 21"/>
        <xdr:cNvSpPr txBox="1">
          <a:spLocks noChangeArrowheads="1"/>
        </xdr:cNvSpPr>
      </xdr:nvSpPr>
      <xdr:spPr>
        <a:xfrm>
          <a:off x="371475" y="40376475"/>
          <a:ext cx="6734175"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
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24 May 2005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253</xdr:row>
      <xdr:rowOff>9525</xdr:rowOff>
    </xdr:from>
    <xdr:to>
      <xdr:col>8</xdr:col>
      <xdr:colOff>476250</xdr:colOff>
      <xdr:row>255</xdr:row>
      <xdr:rowOff>28575</xdr:rowOff>
    </xdr:to>
    <xdr:sp>
      <xdr:nvSpPr>
        <xdr:cNvPr id="12" name="Text 18"/>
        <xdr:cNvSpPr txBox="1">
          <a:spLocks noChangeArrowheads="1"/>
        </xdr:cNvSpPr>
      </xdr:nvSpPr>
      <xdr:spPr>
        <a:xfrm>
          <a:off x="361950" y="31527750"/>
          <a:ext cx="64008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33</xdr:row>
      <xdr:rowOff>0</xdr:rowOff>
    </xdr:from>
    <xdr:to>
      <xdr:col>8</xdr:col>
      <xdr:colOff>419100</xdr:colOff>
      <xdr:row>33</xdr:row>
      <xdr:rowOff>0</xdr:rowOff>
    </xdr:to>
    <xdr:sp>
      <xdr:nvSpPr>
        <xdr:cNvPr id="13" name="Text 18"/>
        <xdr:cNvSpPr txBox="1">
          <a:spLocks noChangeArrowheads="1"/>
        </xdr:cNvSpPr>
      </xdr:nvSpPr>
      <xdr:spPr>
        <a:xfrm>
          <a:off x="371475" y="5305425"/>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260</xdr:row>
      <xdr:rowOff>0</xdr:rowOff>
    </xdr:from>
    <xdr:to>
      <xdr:col>7</xdr:col>
      <xdr:colOff>438150</xdr:colOff>
      <xdr:row>260</xdr:row>
      <xdr:rowOff>0</xdr:rowOff>
    </xdr:to>
    <xdr:sp>
      <xdr:nvSpPr>
        <xdr:cNvPr id="14" name="TextBox 24"/>
        <xdr:cNvSpPr txBox="1">
          <a:spLocks noChangeArrowheads="1"/>
        </xdr:cNvSpPr>
      </xdr:nvSpPr>
      <xdr:spPr>
        <a:xfrm>
          <a:off x="28575" y="32013525"/>
          <a:ext cx="5829300"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
cility from a financial institution to refinance its investment in properties.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workbookViewId="0" topLeftCell="A6">
      <selection activeCell="B8" sqref="B8"/>
    </sheetView>
  </sheetViews>
  <sheetFormatPr defaultColWidth="9.140625" defaultRowHeight="12.75"/>
  <cols>
    <col min="1" max="1" width="36.7109375" style="38" customWidth="1"/>
    <col min="2" max="2" width="12.57421875" style="38" customWidth="1"/>
    <col min="3" max="3" width="1.7109375" style="38" customWidth="1"/>
    <col min="4" max="4" width="12.57421875" style="39" bestFit="1" customWidth="1"/>
    <col min="5" max="5" width="2.00390625" style="38" customWidth="1"/>
    <col min="6" max="6" width="10.28125" style="39" bestFit="1" customWidth="1"/>
    <col min="7" max="7" width="2.00390625" style="38" customWidth="1"/>
    <col min="8" max="8" width="12.28125" style="39" customWidth="1"/>
    <col min="9" max="16384" width="9.140625" style="38" customWidth="1"/>
  </cols>
  <sheetData>
    <row r="1" spans="1:8" ht="12.75">
      <c r="A1" s="67" t="s">
        <v>167</v>
      </c>
      <c r="B1" s="67"/>
      <c r="C1" s="67"/>
      <c r="D1" s="67"/>
      <c r="E1" s="67"/>
      <c r="F1" s="67"/>
      <c r="G1" s="67"/>
      <c r="H1" s="67"/>
    </row>
    <row r="2" spans="1:8" ht="12.75">
      <c r="A2" s="68" t="s">
        <v>168</v>
      </c>
      <c r="B2" s="67"/>
      <c r="C2" s="67"/>
      <c r="D2" s="67"/>
      <c r="E2" s="67"/>
      <c r="F2" s="67"/>
      <c r="G2" s="67"/>
      <c r="H2" s="67"/>
    </row>
    <row r="3" spans="1:8" ht="12.75">
      <c r="A3" s="68"/>
      <c r="B3" s="67"/>
      <c r="C3" s="67"/>
      <c r="D3" s="67"/>
      <c r="E3" s="67"/>
      <c r="F3" s="67"/>
      <c r="G3" s="67"/>
      <c r="H3" s="67"/>
    </row>
    <row r="5" ht="12.75">
      <c r="A5" s="40" t="s">
        <v>52</v>
      </c>
    </row>
    <row r="6" ht="12.75">
      <c r="A6" s="40" t="s">
        <v>208</v>
      </c>
    </row>
    <row r="7" spans="1:2" ht="12.75">
      <c r="A7" s="40" t="s">
        <v>92</v>
      </c>
      <c r="B7" s="39"/>
    </row>
    <row r="8" spans="1:2" ht="12.75">
      <c r="A8" s="40"/>
      <c r="B8" s="39"/>
    </row>
    <row r="9" spans="1:8" ht="12.75">
      <c r="A9" s="40"/>
      <c r="B9" s="126" t="s">
        <v>99</v>
      </c>
      <c r="C9" s="126"/>
      <c r="D9" s="126"/>
      <c r="F9" s="126" t="s">
        <v>103</v>
      </c>
      <c r="G9" s="126"/>
      <c r="H9" s="126"/>
    </row>
    <row r="10" spans="2:8" ht="12.75">
      <c r="B10" s="39"/>
      <c r="C10" s="39"/>
      <c r="D10" s="39" t="s">
        <v>101</v>
      </c>
      <c r="E10" s="39"/>
      <c r="G10" s="39"/>
      <c r="H10" s="39" t="s">
        <v>101</v>
      </c>
    </row>
    <row r="11" spans="2:8" ht="12.75">
      <c r="B11" s="39" t="s">
        <v>100</v>
      </c>
      <c r="C11" s="39"/>
      <c r="D11" s="39" t="s">
        <v>102</v>
      </c>
      <c r="E11" s="39"/>
      <c r="F11" s="39" t="s">
        <v>100</v>
      </c>
      <c r="G11" s="39"/>
      <c r="H11" s="39" t="s">
        <v>102</v>
      </c>
    </row>
    <row r="12" spans="2:8" ht="12.75">
      <c r="B12" s="39" t="s">
        <v>94</v>
      </c>
      <c r="C12" s="39"/>
      <c r="D12" s="39" t="s">
        <v>94</v>
      </c>
      <c r="E12" s="39"/>
      <c r="F12" s="39" t="s">
        <v>211</v>
      </c>
      <c r="G12" s="39"/>
      <c r="H12" s="39" t="s">
        <v>199</v>
      </c>
    </row>
    <row r="13" spans="2:8" ht="12.75">
      <c r="B13" s="50" t="s">
        <v>209</v>
      </c>
      <c r="C13" s="50"/>
      <c r="D13" s="50" t="s">
        <v>210</v>
      </c>
      <c r="E13" s="50"/>
      <c r="F13" s="50" t="s">
        <v>209</v>
      </c>
      <c r="G13" s="50"/>
      <c r="H13" s="50" t="s">
        <v>210</v>
      </c>
    </row>
    <row r="14" spans="2:8" ht="12.75">
      <c r="B14" s="39" t="s">
        <v>81</v>
      </c>
      <c r="D14" s="39" t="s">
        <v>81</v>
      </c>
      <c r="F14" s="39" t="s">
        <v>81</v>
      </c>
      <c r="H14" s="39" t="s">
        <v>81</v>
      </c>
    </row>
    <row r="16" spans="1:8" s="2" customFormat="1" ht="12.75">
      <c r="A16" s="38" t="s">
        <v>86</v>
      </c>
      <c r="B16" s="2">
        <v>18940</v>
      </c>
      <c r="D16" s="56" t="s">
        <v>128</v>
      </c>
      <c r="F16" s="2">
        <v>18940</v>
      </c>
      <c r="H16" s="56" t="s">
        <v>128</v>
      </c>
    </row>
    <row r="17" spans="4:8" s="2" customFormat="1" ht="12.75">
      <c r="D17" s="56"/>
      <c r="H17" s="56"/>
    </row>
    <row r="18" spans="1:8" s="2" customFormat="1" ht="12.75">
      <c r="A18" s="38" t="s">
        <v>87</v>
      </c>
      <c r="B18" s="2">
        <v>-13056</v>
      </c>
      <c r="D18" s="56" t="s">
        <v>128</v>
      </c>
      <c r="F18" s="2">
        <v>-13056</v>
      </c>
      <c r="H18" s="56" t="s">
        <v>128</v>
      </c>
    </row>
    <row r="19" spans="2:8" s="2" customFormat="1" ht="12.75">
      <c r="B19" s="46"/>
      <c r="D19" s="46"/>
      <c r="F19" s="46"/>
      <c r="H19" s="46"/>
    </row>
    <row r="20" spans="1:8" s="2" customFormat="1" ht="12.75">
      <c r="A20" s="38" t="s">
        <v>242</v>
      </c>
      <c r="B20" s="2">
        <f>SUM(B16:B19)</f>
        <v>5884</v>
      </c>
      <c r="D20" s="56" t="s">
        <v>128</v>
      </c>
      <c r="F20" s="2">
        <f>SUM(F16:F19)</f>
        <v>5884</v>
      </c>
      <c r="H20" s="56" t="s">
        <v>128</v>
      </c>
    </row>
    <row r="21" spans="4:8" s="2" customFormat="1" ht="12.75">
      <c r="D21" s="56"/>
      <c r="H21" s="56"/>
    </row>
    <row r="22" spans="1:8" s="2" customFormat="1" ht="12.75">
      <c r="A22" s="38" t="s">
        <v>106</v>
      </c>
      <c r="B22" s="2">
        <v>-3746</v>
      </c>
      <c r="D22" s="56" t="s">
        <v>128</v>
      </c>
      <c r="F22" s="2">
        <v>-3746</v>
      </c>
      <c r="H22" s="56" t="s">
        <v>128</v>
      </c>
    </row>
    <row r="23" spans="1:8" s="2" customFormat="1" ht="12.75">
      <c r="A23" s="38"/>
      <c r="D23" s="56"/>
      <c r="H23" s="56"/>
    </row>
    <row r="24" spans="1:8" s="2" customFormat="1" ht="12.75">
      <c r="A24" s="38" t="s">
        <v>88</v>
      </c>
      <c r="B24" s="2">
        <v>62</v>
      </c>
      <c r="D24" s="56" t="s">
        <v>128</v>
      </c>
      <c r="F24" s="2">
        <v>62</v>
      </c>
      <c r="H24" s="56" t="s">
        <v>128</v>
      </c>
    </row>
    <row r="25" spans="1:8" s="2" customFormat="1" ht="12.75">
      <c r="A25" s="38"/>
      <c r="B25" s="57"/>
      <c r="D25" s="57"/>
      <c r="F25" s="57"/>
      <c r="H25" s="57"/>
    </row>
    <row r="26" spans="1:8" s="2" customFormat="1" ht="12.75">
      <c r="A26" s="38" t="s">
        <v>107</v>
      </c>
      <c r="B26" s="56">
        <f>SUM(B20:B25)</f>
        <v>2200</v>
      </c>
      <c r="C26" s="56">
        <f>SUM(C20:C25)</f>
        <v>0</v>
      </c>
      <c r="D26" s="56" t="s">
        <v>128</v>
      </c>
      <c r="F26" s="56">
        <f>SUM(F20:F25)</f>
        <v>2200</v>
      </c>
      <c r="G26" s="56">
        <f>SUM(G20:G25)</f>
        <v>0</v>
      </c>
      <c r="H26" s="56" t="s">
        <v>128</v>
      </c>
    </row>
    <row r="27" s="2" customFormat="1" ht="12.75">
      <c r="A27" s="38"/>
    </row>
    <row r="28" spans="1:8" s="2" customFormat="1" ht="12.75">
      <c r="A28" s="38" t="s">
        <v>90</v>
      </c>
      <c r="B28" s="56">
        <v>-139</v>
      </c>
      <c r="D28" s="56" t="s">
        <v>128</v>
      </c>
      <c r="F28" s="56">
        <v>-139</v>
      </c>
      <c r="H28" s="56" t="s">
        <v>128</v>
      </c>
    </row>
    <row r="29" spans="1:8" s="2" customFormat="1" ht="12.75">
      <c r="A29" s="38"/>
      <c r="B29" s="57"/>
      <c r="D29" s="57"/>
      <c r="F29" s="57"/>
      <c r="H29" s="57"/>
    </row>
    <row r="30" spans="1:8" s="2" customFormat="1" ht="12.75">
      <c r="A30" s="38" t="s">
        <v>122</v>
      </c>
      <c r="B30" s="56">
        <f>+B26+B28</f>
        <v>2061</v>
      </c>
      <c r="D30" s="56" t="s">
        <v>128</v>
      </c>
      <c r="F30" s="56">
        <f>+F26+F28</f>
        <v>2061</v>
      </c>
      <c r="H30" s="56" t="s">
        <v>128</v>
      </c>
    </row>
    <row r="31" spans="1:8" s="2" customFormat="1" ht="12.75">
      <c r="A31" s="38"/>
      <c r="B31" s="56"/>
      <c r="D31" s="56"/>
      <c r="F31" s="56"/>
      <c r="H31" s="56"/>
    </row>
    <row r="32" spans="1:8" s="2" customFormat="1" ht="12.75">
      <c r="A32" s="38" t="s">
        <v>80</v>
      </c>
      <c r="B32" s="56">
        <v>-585</v>
      </c>
      <c r="D32" s="56" t="s">
        <v>128</v>
      </c>
      <c r="F32" s="56">
        <v>-585</v>
      </c>
      <c r="H32" s="56" t="s">
        <v>128</v>
      </c>
    </row>
    <row r="33" spans="1:8" s="2" customFormat="1" ht="12.75">
      <c r="A33" s="38"/>
      <c r="B33" s="57"/>
      <c r="D33" s="57"/>
      <c r="F33" s="57"/>
      <c r="H33" s="57"/>
    </row>
    <row r="34" spans="1:8" s="2" customFormat="1" ht="12.75">
      <c r="A34" s="38" t="s">
        <v>123</v>
      </c>
      <c r="B34" s="78">
        <f>+B30+B32</f>
        <v>1476</v>
      </c>
      <c r="D34" s="56" t="s">
        <v>128</v>
      </c>
      <c r="F34" s="78">
        <f>+F30+F32</f>
        <v>1476</v>
      </c>
      <c r="H34" s="56" t="s">
        <v>128</v>
      </c>
    </row>
    <row r="35" spans="2:8" s="2" customFormat="1" ht="12.75">
      <c r="B35" s="3"/>
      <c r="C35" s="3"/>
      <c r="D35" s="1"/>
      <c r="E35" s="3"/>
      <c r="F35" s="3"/>
      <c r="G35" s="3"/>
      <c r="H35" s="1"/>
    </row>
    <row r="36" spans="1:8" s="2" customFormat="1" ht="12.75">
      <c r="A36" s="38" t="s">
        <v>22</v>
      </c>
      <c r="B36" s="2">
        <v>0</v>
      </c>
      <c r="D36" s="56" t="s">
        <v>128</v>
      </c>
      <c r="F36" s="2">
        <v>0</v>
      </c>
      <c r="H36" s="56" t="s">
        <v>128</v>
      </c>
    </row>
    <row r="37" spans="2:8" s="2" customFormat="1" ht="12.75">
      <c r="B37" s="57"/>
      <c r="D37" s="57"/>
      <c r="F37" s="57"/>
      <c r="H37" s="57"/>
    </row>
    <row r="38" spans="1:8" s="2" customFormat="1" ht="13.5" thickBot="1">
      <c r="A38" s="38" t="s">
        <v>23</v>
      </c>
      <c r="B38" s="79">
        <f>SUM(B34:B37)</f>
        <v>1476</v>
      </c>
      <c r="D38" s="15" t="s">
        <v>128</v>
      </c>
      <c r="F38" s="79">
        <f>SUM(F34:F37)</f>
        <v>1476</v>
      </c>
      <c r="H38" s="15" t="s">
        <v>128</v>
      </c>
    </row>
    <row r="39" spans="1:8" s="2" customFormat="1" ht="13.5" thickTop="1">
      <c r="A39" s="38"/>
      <c r="D39" s="56"/>
      <c r="F39" s="56"/>
      <c r="H39" s="56"/>
    </row>
    <row r="40" spans="1:8" s="2" customFormat="1" ht="12.75">
      <c r="A40" s="38"/>
      <c r="B40" s="13"/>
      <c r="D40" s="1"/>
      <c r="F40" s="13"/>
      <c r="H40" s="1"/>
    </row>
    <row r="41" spans="1:8" s="2" customFormat="1" ht="13.5" thickBot="1">
      <c r="A41" s="80" t="s">
        <v>55</v>
      </c>
      <c r="B41" s="14">
        <f>+'Notes '!E302</f>
        <v>1.901449275362319</v>
      </c>
      <c r="D41" s="15" t="s">
        <v>128</v>
      </c>
      <c r="F41" s="14">
        <f>+'Notes '!G302</f>
        <v>1.901449275362319</v>
      </c>
      <c r="H41" s="15" t="s">
        <v>128</v>
      </c>
    </row>
    <row r="42" spans="1:8" s="2" customFormat="1" ht="13.5" thickTop="1">
      <c r="A42" s="38"/>
      <c r="D42" s="56"/>
      <c r="F42" s="56"/>
      <c r="H42" s="56"/>
    </row>
    <row r="43" spans="1:8" s="2" customFormat="1" ht="12.75">
      <c r="A43" s="38"/>
      <c r="B43" s="13"/>
      <c r="D43" s="1"/>
      <c r="F43" s="13"/>
      <c r="H43" s="1"/>
    </row>
    <row r="44" spans="1:8" s="2" customFormat="1" ht="12.75">
      <c r="A44" s="38" t="s">
        <v>129</v>
      </c>
      <c r="B44" s="13"/>
      <c r="D44" s="1"/>
      <c r="F44" s="13"/>
      <c r="H44" s="1"/>
    </row>
    <row r="45" spans="4:8" s="2" customFormat="1" ht="12.75">
      <c r="D45" s="56"/>
      <c r="F45" s="56"/>
      <c r="H45" s="56"/>
    </row>
    <row r="46" spans="1:8" s="2" customFormat="1" ht="12.75">
      <c r="A46" s="38" t="s">
        <v>109</v>
      </c>
      <c r="D46" s="56"/>
      <c r="F46" s="56"/>
      <c r="H46" s="56"/>
    </row>
    <row r="47" spans="4:8" s="2" customFormat="1" ht="12.75">
      <c r="D47" s="56"/>
      <c r="F47" s="56"/>
      <c r="H47" s="56"/>
    </row>
    <row r="48" spans="1:8" s="2" customFormat="1" ht="12.75" customHeight="1">
      <c r="A48" s="125" t="s">
        <v>222</v>
      </c>
      <c r="B48" s="125"/>
      <c r="C48" s="125"/>
      <c r="D48" s="125"/>
      <c r="E48" s="125"/>
      <c r="F48" s="125"/>
      <c r="G48" s="125"/>
      <c r="H48" s="125"/>
    </row>
    <row r="49" spans="1:8" s="2" customFormat="1" ht="12.75">
      <c r="A49" s="125"/>
      <c r="B49" s="125"/>
      <c r="C49" s="125"/>
      <c r="D49" s="125"/>
      <c r="E49" s="125"/>
      <c r="F49" s="125"/>
      <c r="G49" s="125"/>
      <c r="H49" s="125"/>
    </row>
    <row r="50" spans="1:8" s="2" customFormat="1" ht="12.75">
      <c r="A50" s="125"/>
      <c r="B50" s="125"/>
      <c r="C50" s="125"/>
      <c r="D50" s="125"/>
      <c r="E50" s="125"/>
      <c r="F50" s="125"/>
      <c r="G50" s="125"/>
      <c r="H50" s="125"/>
    </row>
    <row r="51" spans="4:8" s="2" customFormat="1" ht="12.75">
      <c r="D51" s="56"/>
      <c r="F51" s="56"/>
      <c r="H51" s="56"/>
    </row>
    <row r="52" spans="1:8" s="2" customFormat="1" ht="12.75">
      <c r="A52" s="125" t="s">
        <v>226</v>
      </c>
      <c r="B52" s="125"/>
      <c r="C52" s="125"/>
      <c r="D52" s="125"/>
      <c r="E52" s="125"/>
      <c r="F52" s="125"/>
      <c r="G52" s="125"/>
      <c r="H52" s="125"/>
    </row>
    <row r="53" spans="1:8" ht="12.75">
      <c r="A53" s="125"/>
      <c r="B53" s="125"/>
      <c r="C53" s="125"/>
      <c r="D53" s="125"/>
      <c r="E53" s="125"/>
      <c r="F53" s="125"/>
      <c r="G53" s="125"/>
      <c r="H53" s="125"/>
    </row>
    <row r="54" spans="1:8" ht="12.75">
      <c r="A54" s="125"/>
      <c r="B54" s="125"/>
      <c r="C54" s="125"/>
      <c r="D54" s="125"/>
      <c r="E54" s="125"/>
      <c r="F54" s="125"/>
      <c r="G54" s="125"/>
      <c r="H54" s="125"/>
    </row>
  </sheetData>
  <mergeCells count="4">
    <mergeCell ref="A52:H54"/>
    <mergeCell ref="F9:H9"/>
    <mergeCell ref="B9:D9"/>
    <mergeCell ref="A48:H50"/>
  </mergeCells>
  <printOptions/>
  <pageMargins left="1" right="1" top="0.5" bottom="0.5" header="0.5" footer="0.5"/>
  <pageSetup fitToHeight="1" fitToWidth="1" horizontalDpi="1200" verticalDpi="12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workbookViewId="0" topLeftCell="A1">
      <selection activeCell="B1" sqref="B1"/>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t="s">
        <v>167</v>
      </c>
    </row>
    <row r="2" ht="12.75">
      <c r="A2" s="8" t="s">
        <v>168</v>
      </c>
    </row>
    <row r="3" ht="12.75">
      <c r="A3" s="8"/>
    </row>
    <row r="5" ht="12.75">
      <c r="A5" s="9" t="s">
        <v>212</v>
      </c>
    </row>
    <row r="6" ht="12.75">
      <c r="A6" s="9" t="s">
        <v>92</v>
      </c>
    </row>
    <row r="7" spans="2:4" ht="12.75">
      <c r="B7" s="55"/>
      <c r="D7" s="6" t="s">
        <v>95</v>
      </c>
    </row>
    <row r="8" spans="2:4" ht="12.75">
      <c r="B8" s="6" t="s">
        <v>53</v>
      </c>
      <c r="D8" s="6" t="s">
        <v>96</v>
      </c>
    </row>
    <row r="9" spans="2:4" ht="12.75">
      <c r="B9" s="6" t="s">
        <v>93</v>
      </c>
      <c r="D9" s="6" t="s">
        <v>97</v>
      </c>
    </row>
    <row r="10" spans="2:4" ht="12.75">
      <c r="B10" s="6" t="s">
        <v>110</v>
      </c>
      <c r="D10" s="6" t="s">
        <v>98</v>
      </c>
    </row>
    <row r="11" spans="2:4" ht="12.75">
      <c r="B11" s="6" t="s">
        <v>94</v>
      </c>
      <c r="D11" s="6" t="s">
        <v>213</v>
      </c>
    </row>
    <row r="12" spans="2:4" ht="12.75">
      <c r="B12" s="16" t="s">
        <v>209</v>
      </c>
      <c r="D12" s="16" t="s">
        <v>51</v>
      </c>
    </row>
    <row r="13" spans="2:4" ht="12.75">
      <c r="B13" s="6" t="s">
        <v>81</v>
      </c>
      <c r="D13" s="6" t="s">
        <v>81</v>
      </c>
    </row>
    <row r="15" spans="1:8" s="10" customFormat="1" ht="12.75">
      <c r="A15" s="17" t="s">
        <v>76</v>
      </c>
      <c r="B15" s="10">
        <v>23891</v>
      </c>
      <c r="D15" s="11">
        <v>23404</v>
      </c>
      <c r="F15" s="11"/>
      <c r="H15" s="11"/>
    </row>
    <row r="16" spans="1:8" s="10" customFormat="1" ht="12.75">
      <c r="A16" s="17" t="s">
        <v>214</v>
      </c>
      <c r="B16" s="10">
        <v>106</v>
      </c>
      <c r="D16" s="11">
        <v>106</v>
      </c>
      <c r="F16" s="11"/>
      <c r="H16" s="11"/>
    </row>
    <row r="17" spans="1:8" s="10" customFormat="1" ht="12.75">
      <c r="A17" s="17"/>
      <c r="D17" s="11"/>
      <c r="F17" s="11"/>
      <c r="H17" s="11"/>
    </row>
    <row r="18" spans="1:8" s="10" customFormat="1" ht="12.75">
      <c r="A18" s="17" t="s">
        <v>77</v>
      </c>
      <c r="D18" s="11"/>
      <c r="F18" s="11"/>
      <c r="H18" s="11"/>
    </row>
    <row r="19" spans="1:8" s="10" customFormat="1" ht="12.75">
      <c r="A19" s="12" t="s">
        <v>78</v>
      </c>
      <c r="B19" s="18">
        <v>10367</v>
      </c>
      <c r="C19" s="12"/>
      <c r="D19" s="19">
        <v>9070</v>
      </c>
      <c r="E19" s="12"/>
      <c r="F19" s="4"/>
      <c r="G19" s="12"/>
      <c r="H19" s="11"/>
    </row>
    <row r="20" spans="1:8" s="10" customFormat="1" ht="12.75">
      <c r="A20" s="12" t="s">
        <v>30</v>
      </c>
      <c r="B20" s="20">
        <v>23904</v>
      </c>
      <c r="C20" s="12"/>
      <c r="D20" s="21">
        <v>19409</v>
      </c>
      <c r="E20" s="12"/>
      <c r="F20" s="4"/>
      <c r="G20" s="12"/>
      <c r="H20" s="11"/>
    </row>
    <row r="21" spans="1:8" s="10" customFormat="1" ht="12.75">
      <c r="A21" s="12" t="s">
        <v>29</v>
      </c>
      <c r="B21" s="20">
        <v>1666</v>
      </c>
      <c r="C21" s="12"/>
      <c r="D21" s="21">
        <v>2049</v>
      </c>
      <c r="E21" s="12"/>
      <c r="F21" s="4"/>
      <c r="G21" s="12"/>
      <c r="H21" s="11"/>
    </row>
    <row r="22" spans="1:8" s="10" customFormat="1" ht="12.75">
      <c r="A22" s="12" t="s">
        <v>82</v>
      </c>
      <c r="B22" s="20">
        <v>139</v>
      </c>
      <c r="C22" s="12"/>
      <c r="D22" s="21">
        <v>375</v>
      </c>
      <c r="E22" s="12"/>
      <c r="F22" s="4"/>
      <c r="G22" s="12"/>
      <c r="H22" s="11"/>
    </row>
    <row r="23" spans="1:8" s="10" customFormat="1" ht="12.75">
      <c r="A23" s="12" t="s">
        <v>43</v>
      </c>
      <c r="B23" s="20">
        <v>7215</v>
      </c>
      <c r="C23" s="12"/>
      <c r="D23" s="21">
        <v>2400</v>
      </c>
      <c r="E23" s="12"/>
      <c r="F23" s="4"/>
      <c r="G23" s="12"/>
      <c r="H23" s="11"/>
    </row>
    <row r="24" spans="1:8" s="10" customFormat="1" ht="12.75">
      <c r="A24" s="12" t="s">
        <v>42</v>
      </c>
      <c r="B24" s="20">
        <v>6023</v>
      </c>
      <c r="C24" s="12"/>
      <c r="D24" s="22">
        <v>3631</v>
      </c>
      <c r="E24" s="12"/>
      <c r="F24" s="4"/>
      <c r="G24" s="12"/>
      <c r="H24" s="11"/>
    </row>
    <row r="25" spans="1:8" s="10" customFormat="1" ht="12.75">
      <c r="A25" s="12"/>
      <c r="B25" s="23">
        <f>SUM(B19:B24)</f>
        <v>49314</v>
      </c>
      <c r="C25" s="12"/>
      <c r="D25" s="23">
        <f>SUM(D19:D24)</f>
        <v>36934</v>
      </c>
      <c r="E25" s="12"/>
      <c r="F25" s="4"/>
      <c r="G25" s="12"/>
      <c r="H25" s="11"/>
    </row>
    <row r="26" spans="1:8" s="10" customFormat="1" ht="12.75">
      <c r="A26" s="24" t="s">
        <v>79</v>
      </c>
      <c r="B26" s="20"/>
      <c r="C26" s="12"/>
      <c r="D26" s="21"/>
      <c r="E26" s="12"/>
      <c r="F26" s="4"/>
      <c r="G26" s="12"/>
      <c r="H26" s="11"/>
    </row>
    <row r="27" spans="1:8" s="10" customFormat="1" ht="12.75">
      <c r="A27" s="12" t="s">
        <v>31</v>
      </c>
      <c r="B27" s="20">
        <v>11018</v>
      </c>
      <c r="C27" s="12"/>
      <c r="D27" s="21">
        <v>12467</v>
      </c>
      <c r="E27" s="12"/>
      <c r="F27" s="4"/>
      <c r="G27" s="12"/>
      <c r="H27" s="11"/>
    </row>
    <row r="28" spans="1:8" s="10" customFormat="1" ht="12.75">
      <c r="A28" s="12" t="s">
        <v>32</v>
      </c>
      <c r="B28" s="20">
        <v>4858</v>
      </c>
      <c r="C28" s="12"/>
      <c r="D28" s="21">
        <v>4318</v>
      </c>
      <c r="E28" s="12"/>
      <c r="F28" s="4"/>
      <c r="G28" s="12"/>
      <c r="H28" s="11"/>
    </row>
    <row r="29" spans="1:8" s="10" customFormat="1" ht="12.75">
      <c r="A29" s="12" t="s">
        <v>39</v>
      </c>
      <c r="B29" s="20">
        <v>3006</v>
      </c>
      <c r="C29" s="12"/>
      <c r="D29" s="21">
        <v>4547</v>
      </c>
      <c r="E29" s="12"/>
      <c r="F29" s="4"/>
      <c r="G29" s="12"/>
      <c r="H29" s="11"/>
    </row>
    <row r="30" spans="1:8" s="10" customFormat="1" ht="12.75">
      <c r="A30" s="12" t="s">
        <v>124</v>
      </c>
      <c r="B30" s="20">
        <v>0</v>
      </c>
      <c r="C30" s="12"/>
      <c r="D30" s="21">
        <v>0</v>
      </c>
      <c r="E30" s="12"/>
      <c r="F30" s="4"/>
      <c r="G30" s="12"/>
      <c r="H30" s="11"/>
    </row>
    <row r="31" spans="1:8" s="10" customFormat="1" ht="12.75">
      <c r="A31" s="12"/>
      <c r="B31" s="23">
        <f>SUM(B27:B30)</f>
        <v>18882</v>
      </c>
      <c r="C31" s="12"/>
      <c r="D31" s="23">
        <f>SUM(D27:D30)</f>
        <v>21332</v>
      </c>
      <c r="E31" s="12"/>
      <c r="F31" s="4"/>
      <c r="G31" s="12"/>
      <c r="H31" s="11"/>
    </row>
    <row r="32" spans="4:8" s="10" customFormat="1" ht="12.75">
      <c r="D32" s="11"/>
      <c r="F32" s="11"/>
      <c r="H32" s="11"/>
    </row>
    <row r="33" spans="1:8" s="10" customFormat="1" ht="12.75">
      <c r="A33" s="17" t="s">
        <v>83</v>
      </c>
      <c r="B33" s="10">
        <f>+B25-B31</f>
        <v>30432</v>
      </c>
      <c r="D33" s="10">
        <f>+D25-D31</f>
        <v>15602</v>
      </c>
      <c r="F33" s="11"/>
      <c r="H33" s="11"/>
    </row>
    <row r="34" spans="6:8" s="10" customFormat="1" ht="12.75">
      <c r="F34" s="11"/>
      <c r="H34" s="11"/>
    </row>
    <row r="35" spans="2:8" s="10" customFormat="1" ht="13.5" thickBot="1">
      <c r="B35" s="25">
        <f>B15+B16+B33</f>
        <v>54429</v>
      </c>
      <c r="D35" s="25">
        <f>D15+D16+D33</f>
        <v>39112</v>
      </c>
      <c r="F35" s="11"/>
      <c r="H35" s="11"/>
    </row>
    <row r="36" spans="6:8" s="10" customFormat="1" ht="13.5" thickTop="1">
      <c r="F36" s="11"/>
      <c r="H36" s="11"/>
    </row>
    <row r="37" spans="1:4" ht="12.75">
      <c r="A37" s="9" t="s">
        <v>84</v>
      </c>
      <c r="B37" s="10">
        <v>40500</v>
      </c>
      <c r="D37" s="26">
        <v>30375</v>
      </c>
    </row>
    <row r="38" spans="1:4" ht="12.75">
      <c r="A38" s="9" t="s">
        <v>33</v>
      </c>
      <c r="B38" s="10">
        <v>3693</v>
      </c>
      <c r="D38" s="26">
        <v>3693</v>
      </c>
    </row>
    <row r="39" spans="1:4" ht="12.75">
      <c r="A39" s="9" t="s">
        <v>34</v>
      </c>
      <c r="B39" s="10">
        <v>3854</v>
      </c>
      <c r="D39" s="26">
        <v>403</v>
      </c>
    </row>
    <row r="40" spans="1:4" ht="12.75">
      <c r="A40" s="9" t="s">
        <v>21</v>
      </c>
      <c r="B40" s="12">
        <f>+Equity!F23</f>
        <v>4035</v>
      </c>
      <c r="D40" s="12">
        <v>2559</v>
      </c>
    </row>
    <row r="41" spans="1:4" ht="12.75">
      <c r="A41" s="9"/>
      <c r="B41" s="12"/>
      <c r="D41" s="12"/>
    </row>
    <row r="42" spans="1:4" ht="12.75">
      <c r="A42" s="9" t="s">
        <v>91</v>
      </c>
      <c r="B42" s="27">
        <f>SUM(B37:B40)</f>
        <v>52082</v>
      </c>
      <c r="D42" s="27">
        <f>SUM(D37:D40)</f>
        <v>37030</v>
      </c>
    </row>
    <row r="43" spans="1:4" ht="12.75">
      <c r="A43" s="9" t="s">
        <v>40</v>
      </c>
      <c r="B43" s="12">
        <v>1726</v>
      </c>
      <c r="D43" s="12">
        <v>1394</v>
      </c>
    </row>
    <row r="44" spans="1:4" ht="12.75">
      <c r="A44" s="9" t="s">
        <v>85</v>
      </c>
      <c r="B44" s="12">
        <f>688-67</f>
        <v>621</v>
      </c>
      <c r="D44" s="12">
        <v>688</v>
      </c>
    </row>
    <row r="45" spans="1:4" ht="13.5" thickBot="1">
      <c r="A45" s="9"/>
      <c r="B45" s="25">
        <f>SUM(B42:B44)</f>
        <v>54429</v>
      </c>
      <c r="D45" s="25">
        <f>SUM(D42:D44)</f>
        <v>39112</v>
      </c>
    </row>
    <row r="46" spans="1:8" ht="13.5" thickTop="1">
      <c r="A46" s="28"/>
      <c r="B46" s="29"/>
      <c r="F46" s="30"/>
      <c r="H46" s="31"/>
    </row>
    <row r="47" spans="1:8" ht="12.75">
      <c r="A47" s="48" t="s">
        <v>125</v>
      </c>
      <c r="B47" s="49">
        <f>B42/81000</f>
        <v>0.6429876543209877</v>
      </c>
      <c r="D47" s="117">
        <f>+D42/60750</f>
        <v>0.6095473251028807</v>
      </c>
      <c r="F47" s="30"/>
      <c r="H47" s="31"/>
    </row>
    <row r="48" spans="1:8" ht="12.75">
      <c r="A48" s="48"/>
      <c r="B48" s="49"/>
      <c r="D48" s="117"/>
      <c r="F48" s="30"/>
      <c r="H48" s="31"/>
    </row>
    <row r="49" spans="1:8" ht="12.75">
      <c r="A49" s="28"/>
      <c r="B49" s="29"/>
      <c r="F49" s="30"/>
      <c r="H49" s="31"/>
    </row>
    <row r="50" spans="1:9" ht="12.75">
      <c r="A50" s="38" t="s">
        <v>109</v>
      </c>
      <c r="B50" s="32"/>
      <c r="F50" s="33"/>
      <c r="H50" s="34"/>
      <c r="I50" s="35"/>
    </row>
    <row r="51" spans="1:9" ht="12.75">
      <c r="A51" s="10"/>
      <c r="B51" s="32"/>
      <c r="F51" s="33"/>
      <c r="H51" s="34"/>
      <c r="I51" s="35"/>
    </row>
    <row r="52" spans="1:9" ht="12.75">
      <c r="A52" s="127" t="s">
        <v>227</v>
      </c>
      <c r="B52" s="127"/>
      <c r="C52" s="127"/>
      <c r="D52" s="127"/>
      <c r="F52" s="33"/>
      <c r="H52" s="34"/>
      <c r="I52" s="35"/>
    </row>
    <row r="53" spans="1:9" ht="12.75">
      <c r="A53" s="127"/>
      <c r="B53" s="127"/>
      <c r="C53" s="127"/>
      <c r="D53" s="127"/>
      <c r="F53" s="33"/>
      <c r="H53" s="34"/>
      <c r="I53" s="35"/>
    </row>
    <row r="54" spans="1:4" ht="12.75">
      <c r="A54" s="127"/>
      <c r="B54" s="127"/>
      <c r="C54" s="127"/>
      <c r="D54" s="127"/>
    </row>
  </sheetData>
  <mergeCells count="1">
    <mergeCell ref="A52:D54"/>
  </mergeCells>
  <printOptions/>
  <pageMargins left="1" right="1" top="0.5" bottom="0.5" header="0.5" footer="0.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172"/>
  <sheetViews>
    <sheetView workbookViewId="0" topLeftCell="A1">
      <selection activeCell="C2" sqref="C2"/>
    </sheetView>
  </sheetViews>
  <sheetFormatPr defaultColWidth="9.140625" defaultRowHeight="12.75"/>
  <cols>
    <col min="1" max="1" width="51.7109375" style="5" customWidth="1"/>
    <col min="2" max="2" width="2.421875" style="5" customWidth="1"/>
    <col min="3" max="3" width="11.7109375" style="2" customWidth="1"/>
    <col min="4" max="4" width="1.8515625" style="5" customWidth="1"/>
    <col min="5" max="5" width="13.140625" style="5" customWidth="1"/>
    <col min="6" max="16384" width="9.140625" style="5" customWidth="1"/>
  </cols>
  <sheetData>
    <row r="1" ht="12.75">
      <c r="A1" s="7" t="s">
        <v>167</v>
      </c>
    </row>
    <row r="2" ht="12.75">
      <c r="A2" s="8" t="s">
        <v>168</v>
      </c>
    </row>
    <row r="3" ht="12.75">
      <c r="A3" s="8"/>
    </row>
    <row r="4" ht="12.75">
      <c r="A4" s="36"/>
    </row>
    <row r="5" ht="12.75">
      <c r="A5" s="9" t="s">
        <v>71</v>
      </c>
    </row>
    <row r="6" ht="12.75">
      <c r="A6" s="9" t="s">
        <v>215</v>
      </c>
    </row>
    <row r="7" spans="1:3" ht="12.75">
      <c r="A7" s="9" t="s">
        <v>92</v>
      </c>
      <c r="C7" s="38"/>
    </row>
    <row r="8" spans="1:3" ht="12.75">
      <c r="A8" s="9"/>
      <c r="C8" s="38"/>
    </row>
    <row r="9" spans="1:5" ht="12.75">
      <c r="A9" s="9"/>
      <c r="C9" s="39" t="s">
        <v>216</v>
      </c>
      <c r="E9" s="6" t="s">
        <v>216</v>
      </c>
    </row>
    <row r="10" spans="1:5" ht="12.75">
      <c r="A10" s="9"/>
      <c r="C10" s="6" t="s">
        <v>72</v>
      </c>
      <c r="D10" s="6"/>
      <c r="E10" s="6" t="s">
        <v>101</v>
      </c>
    </row>
    <row r="11" spans="1:5" ht="12.75">
      <c r="A11" s="9"/>
      <c r="C11" s="6" t="s">
        <v>94</v>
      </c>
      <c r="E11" s="6" t="s">
        <v>199</v>
      </c>
    </row>
    <row r="12" spans="1:5" ht="12.75">
      <c r="A12" s="9"/>
      <c r="B12" s="9"/>
      <c r="C12" s="44" t="s">
        <v>209</v>
      </c>
      <c r="D12" s="44"/>
      <c r="E12" s="44" t="s">
        <v>210</v>
      </c>
    </row>
    <row r="13" spans="1:5" ht="12.75">
      <c r="A13" s="9"/>
      <c r="C13" s="39" t="s">
        <v>81</v>
      </c>
      <c r="D13" s="39"/>
      <c r="E13" s="39" t="s">
        <v>81</v>
      </c>
    </row>
    <row r="14" spans="1:3" ht="12.75">
      <c r="A14" s="9"/>
      <c r="C14" s="38"/>
    </row>
    <row r="15" spans="1:3" ht="12.75">
      <c r="A15" s="9" t="s">
        <v>182</v>
      </c>
      <c r="C15" s="38"/>
    </row>
    <row r="16" spans="1:3" ht="12.75">
      <c r="A16" s="9"/>
      <c r="C16" s="38"/>
    </row>
    <row r="17" spans="1:5" ht="12.75">
      <c r="A17" s="5" t="s">
        <v>122</v>
      </c>
      <c r="C17" s="10">
        <v>2061</v>
      </c>
      <c r="D17" s="10"/>
      <c r="E17" s="11" t="s">
        <v>128</v>
      </c>
    </row>
    <row r="18" spans="1:5" ht="12.75">
      <c r="A18" s="118"/>
      <c r="B18" s="118"/>
      <c r="C18" s="12"/>
      <c r="D18" s="12"/>
      <c r="E18" s="4"/>
    </row>
    <row r="19" spans="1:5" ht="12.75">
      <c r="A19" s="5" t="s">
        <v>183</v>
      </c>
      <c r="C19" s="10"/>
      <c r="D19" s="10"/>
      <c r="E19" s="11"/>
    </row>
    <row r="20" spans="1:5" ht="12.75">
      <c r="A20" s="5" t="s">
        <v>191</v>
      </c>
      <c r="C20" s="10">
        <v>655</v>
      </c>
      <c r="D20" s="10"/>
      <c r="E20" s="11" t="s">
        <v>128</v>
      </c>
    </row>
    <row r="21" spans="1:5" ht="12.75">
      <c r="A21" s="5" t="s">
        <v>192</v>
      </c>
      <c r="C21" s="87">
        <v>35</v>
      </c>
      <c r="D21" s="10"/>
      <c r="E21" s="113" t="s">
        <v>128</v>
      </c>
    </row>
    <row r="22" spans="1:5" ht="12.75">
      <c r="A22" s="5" t="s">
        <v>26</v>
      </c>
      <c r="C22" s="10">
        <f>SUM(C17:C21)</f>
        <v>2751</v>
      </c>
      <c r="D22" s="10"/>
      <c r="E22" s="11" t="s">
        <v>128</v>
      </c>
    </row>
    <row r="23" spans="3:5" ht="12.75">
      <c r="C23" s="10"/>
      <c r="D23" s="10"/>
      <c r="E23" s="10"/>
    </row>
    <row r="24" spans="1:5" ht="12.75">
      <c r="A24" s="5" t="s">
        <v>78</v>
      </c>
      <c r="C24" s="10">
        <v>-1297</v>
      </c>
      <c r="D24" s="10"/>
      <c r="E24" s="11" t="s">
        <v>128</v>
      </c>
    </row>
    <row r="25" spans="1:5" ht="12.75">
      <c r="A25" s="5" t="s">
        <v>200</v>
      </c>
      <c r="C25" s="10">
        <v>-5722</v>
      </c>
      <c r="D25" s="10"/>
      <c r="E25" s="11" t="s">
        <v>128</v>
      </c>
    </row>
    <row r="26" spans="1:5" ht="12.75">
      <c r="A26" s="5" t="s">
        <v>201</v>
      </c>
      <c r="C26" s="87">
        <v>-2598</v>
      </c>
      <c r="D26" s="10"/>
      <c r="E26" s="113" t="s">
        <v>128</v>
      </c>
    </row>
    <row r="27" spans="1:5" ht="12.75">
      <c r="A27" s="5" t="s">
        <v>202</v>
      </c>
      <c r="C27" s="10">
        <f>SUM(C22:C26)</f>
        <v>-6866</v>
      </c>
      <c r="D27" s="10"/>
      <c r="E27" s="11" t="s">
        <v>128</v>
      </c>
    </row>
    <row r="28" spans="1:5" ht="12.75">
      <c r="A28" s="9"/>
      <c r="C28" s="10"/>
      <c r="D28" s="10"/>
      <c r="E28" s="10"/>
    </row>
    <row r="29" spans="1:5" ht="12.75">
      <c r="A29" s="5" t="s">
        <v>185</v>
      </c>
      <c r="C29" s="10">
        <v>42</v>
      </c>
      <c r="D29" s="10"/>
      <c r="E29" s="11" t="s">
        <v>128</v>
      </c>
    </row>
    <row r="30" spans="1:5" ht="12.75">
      <c r="A30" s="5" t="s">
        <v>186</v>
      </c>
      <c r="C30" s="10">
        <v>-77</v>
      </c>
      <c r="D30" s="10"/>
      <c r="E30" s="11" t="s">
        <v>128</v>
      </c>
    </row>
    <row r="31" spans="1:5" ht="12.75">
      <c r="A31" s="5" t="s">
        <v>184</v>
      </c>
      <c r="C31" s="87">
        <v>-416</v>
      </c>
      <c r="D31" s="10"/>
      <c r="E31" s="113" t="s">
        <v>128</v>
      </c>
    </row>
    <row r="32" spans="1:5" ht="12.75">
      <c r="A32" s="9" t="s">
        <v>203</v>
      </c>
      <c r="C32" s="111">
        <f>SUM(C27:C31)</f>
        <v>-7317</v>
      </c>
      <c r="D32" s="10"/>
      <c r="E32" s="114" t="s">
        <v>128</v>
      </c>
    </row>
    <row r="33" spans="3:5" ht="12.75">
      <c r="C33" s="5"/>
      <c r="D33" s="10"/>
      <c r="E33" s="10"/>
    </row>
    <row r="34" spans="1:5" ht="12.75">
      <c r="A34" s="9" t="s">
        <v>193</v>
      </c>
      <c r="C34" s="10"/>
      <c r="D34" s="10"/>
      <c r="E34" s="10"/>
    </row>
    <row r="35" spans="1:5" ht="12.75">
      <c r="A35" s="5" t="s">
        <v>187</v>
      </c>
      <c r="C35" s="10">
        <v>-369</v>
      </c>
      <c r="D35" s="10"/>
      <c r="E35" s="11" t="s">
        <v>128</v>
      </c>
    </row>
    <row r="36" spans="1:5" ht="12.75">
      <c r="A36" s="5" t="s">
        <v>228</v>
      </c>
      <c r="C36" s="10">
        <v>-3</v>
      </c>
      <c r="D36" s="10"/>
      <c r="E36" s="113" t="s">
        <v>128</v>
      </c>
    </row>
    <row r="37" spans="1:5" ht="12.75">
      <c r="A37" s="9" t="s">
        <v>188</v>
      </c>
      <c r="C37" s="111">
        <f>SUM(C35:C36)</f>
        <v>-372</v>
      </c>
      <c r="D37" s="10"/>
      <c r="E37" s="114" t="s">
        <v>128</v>
      </c>
    </row>
    <row r="38" spans="1:5" ht="12.75">
      <c r="A38" s="9"/>
      <c r="C38" s="10"/>
      <c r="D38" s="10"/>
      <c r="E38" s="10"/>
    </row>
    <row r="39" spans="1:5" ht="12.75">
      <c r="A39" s="9" t="s">
        <v>194</v>
      </c>
      <c r="C39" s="10"/>
      <c r="D39" s="10"/>
      <c r="E39" s="10"/>
    </row>
    <row r="40" spans="1:5" ht="12.75">
      <c r="A40" s="9"/>
      <c r="C40" s="10"/>
      <c r="D40" s="10"/>
      <c r="E40" s="10"/>
    </row>
    <row r="41" spans="1:5" ht="12.75">
      <c r="A41" s="5" t="s">
        <v>207</v>
      </c>
      <c r="C41" s="10">
        <v>15188</v>
      </c>
      <c r="D41" s="10"/>
      <c r="E41" s="11" t="s">
        <v>128</v>
      </c>
    </row>
    <row r="42" spans="1:5" ht="12.75">
      <c r="A42" s="5" t="s">
        <v>189</v>
      </c>
      <c r="C42" s="10">
        <v>-375</v>
      </c>
      <c r="D42" s="10"/>
      <c r="E42" s="11" t="s">
        <v>128</v>
      </c>
    </row>
    <row r="43" spans="1:5" ht="12.75">
      <c r="A43" s="5" t="s">
        <v>190</v>
      </c>
      <c r="C43" s="10">
        <v>-230</v>
      </c>
      <c r="D43" s="10"/>
      <c r="E43" s="113" t="s">
        <v>128</v>
      </c>
    </row>
    <row r="44" spans="1:5" ht="12.75">
      <c r="A44" s="9" t="s">
        <v>195</v>
      </c>
      <c r="C44" s="111">
        <f>SUM(C41:C43)</f>
        <v>14583</v>
      </c>
      <c r="D44" s="10"/>
      <c r="E44" s="114" t="s">
        <v>128</v>
      </c>
    </row>
    <row r="45" spans="4:5" ht="12.75">
      <c r="D45" s="10"/>
      <c r="E45" s="12"/>
    </row>
    <row r="46" spans="1:5" ht="12.75">
      <c r="A46" s="9"/>
      <c r="C46" s="10"/>
      <c r="D46" s="10"/>
      <c r="E46" s="10"/>
    </row>
    <row r="47" spans="1:5" ht="12.75">
      <c r="A47" s="5" t="s">
        <v>126</v>
      </c>
      <c r="C47" s="10">
        <f>+C44+C37+C32</f>
        <v>6894</v>
      </c>
      <c r="D47" s="10"/>
      <c r="E47" s="11" t="s">
        <v>128</v>
      </c>
    </row>
    <row r="48" spans="1:5" ht="12.75">
      <c r="A48" s="5" t="s">
        <v>27</v>
      </c>
      <c r="C48" s="26">
        <v>5664</v>
      </c>
      <c r="D48" s="10"/>
      <c r="E48" s="11" t="s">
        <v>128</v>
      </c>
    </row>
    <row r="49" spans="1:5" ht="12.75">
      <c r="A49" s="9" t="s">
        <v>224</v>
      </c>
      <c r="C49" s="111">
        <f>+C47+C48</f>
        <v>12558</v>
      </c>
      <c r="D49" s="10"/>
      <c r="E49" s="112" t="s">
        <v>128</v>
      </c>
    </row>
    <row r="50" spans="3:5" ht="12.75">
      <c r="C50" s="10"/>
      <c r="D50" s="10"/>
      <c r="E50" s="2"/>
    </row>
    <row r="51" spans="1:5" ht="12.75" hidden="1">
      <c r="A51" s="9" t="s">
        <v>73</v>
      </c>
      <c r="C51" s="45"/>
      <c r="E51" s="12"/>
    </row>
    <row r="52" spans="3:5" ht="12.75" hidden="1">
      <c r="C52" s="45"/>
      <c r="E52" s="12"/>
    </row>
    <row r="53" spans="1:5" ht="12.75" hidden="1">
      <c r="A53" s="5" t="s">
        <v>74</v>
      </c>
      <c r="C53" s="45"/>
      <c r="E53" s="4" t="s">
        <v>128</v>
      </c>
    </row>
    <row r="54" spans="1:5" ht="12.75" hidden="1">
      <c r="A54" s="5" t="s">
        <v>75</v>
      </c>
      <c r="C54" s="45"/>
      <c r="E54" s="4" t="s">
        <v>128</v>
      </c>
    </row>
    <row r="55" spans="3:5" ht="13.5" hidden="1" thickBot="1">
      <c r="C55" s="98">
        <v>3631</v>
      </c>
      <c r="E55" s="97" t="s">
        <v>128</v>
      </c>
    </row>
    <row r="56" spans="3:5" ht="13.5" hidden="1" thickTop="1">
      <c r="C56" s="45"/>
      <c r="E56" s="12"/>
    </row>
    <row r="57" spans="3:5" ht="12.75" hidden="1">
      <c r="C57" s="45"/>
      <c r="E57" s="12"/>
    </row>
    <row r="58" spans="3:5" ht="12.75">
      <c r="C58" s="45"/>
      <c r="E58" s="12"/>
    </row>
    <row r="59" spans="1:5" ht="12.75">
      <c r="A59" s="5" t="s">
        <v>129</v>
      </c>
      <c r="C59" s="45"/>
      <c r="E59" s="12"/>
    </row>
    <row r="60" spans="3:5" ht="12.75">
      <c r="C60" s="45"/>
      <c r="E60" s="12"/>
    </row>
    <row r="61" spans="3:5" ht="12.75">
      <c r="C61" s="45"/>
      <c r="E61" s="12"/>
    </row>
    <row r="62" spans="1:5" ht="12.75">
      <c r="A62" s="115" t="s">
        <v>196</v>
      </c>
      <c r="C62" s="45"/>
      <c r="E62" s="12"/>
    </row>
    <row r="63" spans="3:5" ht="12.75">
      <c r="C63" s="45"/>
      <c r="E63" s="12"/>
    </row>
    <row r="64" spans="1:5" ht="12.75">
      <c r="A64" s="129" t="s">
        <v>225</v>
      </c>
      <c r="B64" s="129"/>
      <c r="C64" s="129"/>
      <c r="D64" s="129"/>
      <c r="E64" s="129"/>
    </row>
    <row r="65" spans="1:5" ht="12.75">
      <c r="A65" s="129"/>
      <c r="B65" s="129"/>
      <c r="C65" s="129"/>
      <c r="D65" s="129"/>
      <c r="E65" s="129"/>
    </row>
    <row r="66" spans="1:5" ht="12.75">
      <c r="A66" s="118"/>
      <c r="B66" s="118"/>
      <c r="C66" s="45"/>
      <c r="D66" s="118"/>
      <c r="E66" s="12"/>
    </row>
    <row r="67" spans="1:5" ht="12.75">
      <c r="A67" s="118"/>
      <c r="B67" s="118"/>
      <c r="C67" s="3"/>
      <c r="D67" s="118"/>
      <c r="E67" s="116"/>
    </row>
    <row r="68" spans="1:5" ht="12.75">
      <c r="A68" s="118"/>
      <c r="B68" s="118"/>
      <c r="C68" s="3"/>
      <c r="D68" s="118"/>
      <c r="E68" s="45"/>
    </row>
    <row r="69" spans="1:5" ht="12.75">
      <c r="A69" s="118"/>
      <c r="B69" s="118"/>
      <c r="C69" s="3"/>
      <c r="D69" s="118"/>
      <c r="E69" s="3"/>
    </row>
    <row r="70" spans="1:5" ht="12.75">
      <c r="A70" s="118"/>
      <c r="B70" s="118"/>
      <c r="C70" s="3"/>
      <c r="D70" s="118"/>
      <c r="E70" s="3"/>
    </row>
    <row r="71" spans="1:5" ht="12.75">
      <c r="A71" s="118"/>
      <c r="B71" s="118"/>
      <c r="C71" s="3"/>
      <c r="D71" s="118"/>
      <c r="E71" s="3"/>
    </row>
    <row r="72" spans="1:5" ht="12.75">
      <c r="A72" s="118"/>
      <c r="B72" s="118"/>
      <c r="C72" s="3"/>
      <c r="D72" s="118"/>
      <c r="E72" s="3"/>
    </row>
    <row r="73" spans="1:5" ht="12.75">
      <c r="A73" s="118"/>
      <c r="B73" s="118"/>
      <c r="C73" s="3"/>
      <c r="D73" s="118"/>
      <c r="E73" s="3"/>
    </row>
    <row r="74" spans="1:5" ht="12.75">
      <c r="A74" s="118"/>
      <c r="B74" s="118"/>
      <c r="C74" s="3"/>
      <c r="D74" s="118"/>
      <c r="E74" s="3"/>
    </row>
    <row r="75" spans="1:5" ht="12.75">
      <c r="A75" s="118"/>
      <c r="B75" s="118"/>
      <c r="C75" s="3"/>
      <c r="D75" s="118"/>
      <c r="E75" s="3"/>
    </row>
    <row r="76" spans="1:5" ht="12.75">
      <c r="A76" s="118"/>
      <c r="B76" s="118"/>
      <c r="C76" s="3"/>
      <c r="D76" s="118"/>
      <c r="E76" s="3"/>
    </row>
    <row r="77" spans="1:5" ht="12.75">
      <c r="A77" s="118"/>
      <c r="B77" s="118"/>
      <c r="C77" s="3"/>
      <c r="D77" s="118"/>
      <c r="E77" s="3"/>
    </row>
    <row r="78" spans="1:5" ht="12.75">
      <c r="A78" s="118"/>
      <c r="B78" s="118"/>
      <c r="C78" s="3"/>
      <c r="D78" s="118"/>
      <c r="E78" s="3"/>
    </row>
    <row r="79" spans="1:5" ht="12.75">
      <c r="A79" s="118"/>
      <c r="B79" s="118"/>
      <c r="C79" s="3"/>
      <c r="D79" s="118"/>
      <c r="E79" s="3"/>
    </row>
    <row r="80" spans="1:5" ht="12.75">
      <c r="A80" s="118"/>
      <c r="B80" s="118"/>
      <c r="C80" s="3"/>
      <c r="D80" s="118"/>
      <c r="E80" s="3"/>
    </row>
    <row r="81" spans="1:5" ht="12.75">
      <c r="A81" s="118"/>
      <c r="B81" s="118"/>
      <c r="C81" s="3"/>
      <c r="D81" s="118"/>
      <c r="E81" s="3"/>
    </row>
    <row r="82" spans="1:5" ht="12.75">
      <c r="A82" s="119"/>
      <c r="B82" s="118"/>
      <c r="C82" s="3"/>
      <c r="D82" s="118"/>
      <c r="E82" s="3"/>
    </row>
    <row r="83" spans="1:5" ht="12.75">
      <c r="A83" s="118"/>
      <c r="B83" s="118"/>
      <c r="C83" s="3"/>
      <c r="D83" s="118"/>
      <c r="E83" s="3"/>
    </row>
    <row r="84" spans="1:5" ht="12.75">
      <c r="A84" s="118"/>
      <c r="B84" s="118"/>
      <c r="C84" s="3"/>
      <c r="D84" s="118"/>
      <c r="E84" s="3"/>
    </row>
    <row r="85" spans="1:5" ht="12.75">
      <c r="A85" s="118"/>
      <c r="B85" s="118"/>
      <c r="C85" s="3"/>
      <c r="D85" s="118"/>
      <c r="E85" s="3"/>
    </row>
    <row r="86" spans="1:5" ht="12.75">
      <c r="A86" s="118"/>
      <c r="B86" s="118"/>
      <c r="C86" s="3"/>
      <c r="D86" s="118"/>
      <c r="E86" s="12"/>
    </row>
    <row r="87" spans="1:5" ht="12.75">
      <c r="A87" s="128"/>
      <c r="B87" s="128"/>
      <c r="C87" s="128"/>
      <c r="D87" s="128"/>
      <c r="E87" s="128"/>
    </row>
    <row r="88" spans="1:5" ht="12.75">
      <c r="A88" s="120"/>
      <c r="B88" s="120"/>
      <c r="C88" s="120"/>
      <c r="D88" s="120"/>
      <c r="E88" s="120"/>
    </row>
    <row r="89" spans="1:5" ht="12.75">
      <c r="A89" s="120"/>
      <c r="B89" s="120"/>
      <c r="C89" s="3"/>
      <c r="D89" s="120"/>
      <c r="E89" s="121"/>
    </row>
    <row r="90" spans="1:5" ht="12.75">
      <c r="A90" s="120"/>
      <c r="B90" s="120"/>
      <c r="C90" s="3"/>
      <c r="D90" s="120"/>
      <c r="E90" s="121"/>
    </row>
    <row r="91" spans="1:5" ht="12.75">
      <c r="A91" s="120"/>
      <c r="B91" s="120"/>
      <c r="C91" s="3"/>
      <c r="D91" s="120"/>
      <c r="E91" s="121"/>
    </row>
    <row r="92" spans="1:5" ht="12.75">
      <c r="A92" s="120"/>
      <c r="B92" s="120"/>
      <c r="C92" s="3"/>
      <c r="D92" s="120"/>
      <c r="E92" s="121"/>
    </row>
    <row r="93" spans="1:5" ht="12.75">
      <c r="A93" s="120"/>
      <c r="B93" s="120"/>
      <c r="C93" s="121"/>
      <c r="D93" s="120"/>
      <c r="E93" s="120"/>
    </row>
    <row r="94" spans="1:5" ht="12.75">
      <c r="A94" s="120"/>
      <c r="B94" s="120"/>
      <c r="C94" s="120"/>
      <c r="D94" s="120"/>
      <c r="E94" s="120"/>
    </row>
    <row r="95" spans="1:5" ht="12.75" customHeight="1">
      <c r="A95" s="128"/>
      <c r="B95" s="128"/>
      <c r="C95" s="128"/>
      <c r="D95" s="128"/>
      <c r="E95" s="128"/>
    </row>
    <row r="96" spans="1:5" ht="12.75">
      <c r="A96" s="128"/>
      <c r="B96" s="128"/>
      <c r="C96" s="128"/>
      <c r="D96" s="128"/>
      <c r="E96" s="128"/>
    </row>
    <row r="97" spans="1:5" ht="12.75">
      <c r="A97" s="128"/>
      <c r="B97" s="128"/>
      <c r="C97" s="128"/>
      <c r="D97" s="128"/>
      <c r="E97" s="128"/>
    </row>
    <row r="98" spans="1:5" ht="12.75">
      <c r="A98" s="120"/>
      <c r="B98" s="120"/>
      <c r="C98" s="120"/>
      <c r="D98" s="120"/>
      <c r="E98" s="120"/>
    </row>
    <row r="99" spans="1:5" ht="12.75" customHeight="1">
      <c r="A99" s="128"/>
      <c r="B99" s="128"/>
      <c r="C99" s="128"/>
      <c r="D99" s="128"/>
      <c r="E99" s="128"/>
    </row>
    <row r="100" spans="1:5" ht="12.75">
      <c r="A100" s="128"/>
      <c r="B100" s="128"/>
      <c r="C100" s="128"/>
      <c r="D100" s="128"/>
      <c r="E100" s="128"/>
    </row>
    <row r="101" spans="1:5" ht="12.75">
      <c r="A101" s="128"/>
      <c r="B101" s="128"/>
      <c r="C101" s="128"/>
      <c r="D101" s="128"/>
      <c r="E101" s="128"/>
    </row>
    <row r="102" spans="1:5" ht="12.75">
      <c r="A102" s="118"/>
      <c r="B102" s="118"/>
      <c r="C102" s="3"/>
      <c r="D102" s="118"/>
      <c r="E102" s="118"/>
    </row>
    <row r="103" spans="1:5" ht="12.75">
      <c r="A103" s="118"/>
      <c r="B103" s="118"/>
      <c r="C103" s="3"/>
      <c r="D103" s="118"/>
      <c r="E103" s="118"/>
    </row>
    <row r="104" spans="1:5" ht="12.75">
      <c r="A104" s="118"/>
      <c r="B104" s="118"/>
      <c r="C104" s="3"/>
      <c r="D104" s="118"/>
      <c r="E104" s="118"/>
    </row>
    <row r="105" spans="1:5" ht="12.75">
      <c r="A105" s="118"/>
      <c r="B105" s="118"/>
      <c r="C105" s="3"/>
      <c r="D105" s="118"/>
      <c r="E105" s="118"/>
    </row>
    <row r="106" spans="1:5" ht="12.75">
      <c r="A106" s="118"/>
      <c r="B106" s="118"/>
      <c r="C106" s="3"/>
      <c r="D106" s="118"/>
      <c r="E106" s="118"/>
    </row>
    <row r="107" spans="1:5" ht="12.75">
      <c r="A107" s="118"/>
      <c r="B107" s="118"/>
      <c r="C107" s="3"/>
      <c r="D107" s="118"/>
      <c r="E107" s="118"/>
    </row>
    <row r="108" spans="1:5" ht="12.75">
      <c r="A108" s="118"/>
      <c r="B108" s="118"/>
      <c r="C108" s="3"/>
      <c r="D108" s="118"/>
      <c r="E108" s="118"/>
    </row>
    <row r="109" spans="1:5" ht="12.75">
      <c r="A109" s="118"/>
      <c r="B109" s="118"/>
      <c r="C109" s="3"/>
      <c r="D109" s="118"/>
      <c r="E109" s="118"/>
    </row>
    <row r="110" spans="1:5" ht="12.75">
      <c r="A110" s="118"/>
      <c r="B110" s="118"/>
      <c r="C110" s="3"/>
      <c r="D110" s="118"/>
      <c r="E110" s="118"/>
    </row>
    <row r="111" spans="1:5" ht="12.75">
      <c r="A111" s="118"/>
      <c r="B111" s="118"/>
      <c r="C111" s="3"/>
      <c r="D111" s="118"/>
      <c r="E111" s="118"/>
    </row>
    <row r="112" spans="1:5" ht="12.75">
      <c r="A112" s="118"/>
      <c r="B112" s="118"/>
      <c r="C112" s="3"/>
      <c r="D112" s="118"/>
      <c r="E112" s="118"/>
    </row>
    <row r="113" spans="1:5" ht="12.75">
      <c r="A113" s="118"/>
      <c r="B113" s="118"/>
      <c r="C113" s="3"/>
      <c r="D113" s="118"/>
      <c r="E113" s="118"/>
    </row>
    <row r="114" spans="1:5" ht="12.75">
      <c r="A114" s="118"/>
      <c r="B114" s="118"/>
      <c r="C114" s="3"/>
      <c r="D114" s="118"/>
      <c r="E114" s="118"/>
    </row>
    <row r="115" spans="1:5" ht="12.75">
      <c r="A115" s="118"/>
      <c r="B115" s="118"/>
      <c r="C115" s="3"/>
      <c r="D115" s="118"/>
      <c r="E115" s="118"/>
    </row>
    <row r="116" spans="1:5" ht="12.75">
      <c r="A116" s="118"/>
      <c r="B116" s="118"/>
      <c r="C116" s="3"/>
      <c r="D116" s="118"/>
      <c r="E116" s="118"/>
    </row>
    <row r="117" spans="1:5" ht="12.75">
      <c r="A117" s="118"/>
      <c r="B117" s="118"/>
      <c r="C117" s="3"/>
      <c r="D117" s="118"/>
      <c r="E117" s="118"/>
    </row>
    <row r="118" spans="1:5" ht="12.75">
      <c r="A118" s="118"/>
      <c r="B118" s="118"/>
      <c r="C118" s="3"/>
      <c r="D118" s="118"/>
      <c r="E118" s="118"/>
    </row>
    <row r="119" spans="1:5" ht="12.75">
      <c r="A119" s="118"/>
      <c r="B119" s="118"/>
      <c r="C119" s="3"/>
      <c r="D119" s="118"/>
      <c r="E119" s="118"/>
    </row>
    <row r="120" spans="1:5" ht="12.75">
      <c r="A120" s="118"/>
      <c r="B120" s="118"/>
      <c r="C120" s="3"/>
      <c r="D120" s="118"/>
      <c r="E120" s="118"/>
    </row>
    <row r="121" spans="1:5" ht="12.75">
      <c r="A121" s="118"/>
      <c r="B121" s="118"/>
      <c r="C121" s="3"/>
      <c r="D121" s="118"/>
      <c r="E121" s="118"/>
    </row>
    <row r="122" spans="1:5" ht="12.75">
      <c r="A122" s="118"/>
      <c r="B122" s="118"/>
      <c r="C122" s="3"/>
      <c r="D122" s="118"/>
      <c r="E122" s="118"/>
    </row>
    <row r="123" spans="1:5" ht="12.75">
      <c r="A123" s="118"/>
      <c r="B123" s="118"/>
      <c r="C123" s="3"/>
      <c r="D123" s="118"/>
      <c r="E123" s="118"/>
    </row>
    <row r="124" spans="1:5" ht="12.75">
      <c r="A124" s="118"/>
      <c r="B124" s="118"/>
      <c r="C124" s="3"/>
      <c r="D124" s="118"/>
      <c r="E124" s="118"/>
    </row>
    <row r="125" spans="1:5" ht="12.75">
      <c r="A125" s="118"/>
      <c r="B125" s="118"/>
      <c r="C125" s="3"/>
      <c r="D125" s="118"/>
      <c r="E125" s="118"/>
    </row>
    <row r="126" spans="1:5" ht="12.75">
      <c r="A126" s="118"/>
      <c r="B126" s="118"/>
      <c r="C126" s="3"/>
      <c r="D126" s="118"/>
      <c r="E126" s="118"/>
    </row>
    <row r="127" spans="1:5" ht="12.75">
      <c r="A127" s="118"/>
      <c r="B127" s="118"/>
      <c r="C127" s="3"/>
      <c r="D127" s="118"/>
      <c r="E127" s="118"/>
    </row>
    <row r="128" spans="1:5" ht="12.75">
      <c r="A128" s="118"/>
      <c r="B128" s="118"/>
      <c r="C128" s="3"/>
      <c r="D128" s="118"/>
      <c r="E128" s="118"/>
    </row>
    <row r="129" spans="1:5" ht="12.75">
      <c r="A129" s="118"/>
      <c r="B129" s="118"/>
      <c r="C129" s="3"/>
      <c r="D129" s="118"/>
      <c r="E129" s="118"/>
    </row>
    <row r="130" spans="1:5" ht="12.75">
      <c r="A130" s="118"/>
      <c r="B130" s="118"/>
      <c r="C130" s="3"/>
      <c r="D130" s="118"/>
      <c r="E130" s="118"/>
    </row>
    <row r="131" spans="1:5" ht="12.75">
      <c r="A131" s="118"/>
      <c r="B131" s="118"/>
      <c r="C131" s="3"/>
      <c r="D131" s="118"/>
      <c r="E131" s="118"/>
    </row>
    <row r="132" spans="1:5" ht="12.75">
      <c r="A132" s="118"/>
      <c r="B132" s="118"/>
      <c r="C132" s="3"/>
      <c r="D132" s="118"/>
      <c r="E132" s="118"/>
    </row>
    <row r="133" spans="1:5" ht="12.75">
      <c r="A133" s="118"/>
      <c r="B133" s="118"/>
      <c r="C133" s="3"/>
      <c r="D133" s="118"/>
      <c r="E133" s="118"/>
    </row>
    <row r="134" spans="1:5" ht="12.75">
      <c r="A134" s="118"/>
      <c r="B134" s="118"/>
      <c r="C134" s="3"/>
      <c r="D134" s="118"/>
      <c r="E134" s="118"/>
    </row>
    <row r="135" spans="1:5" ht="12.75">
      <c r="A135" s="118"/>
      <c r="B135" s="118"/>
      <c r="C135" s="3"/>
      <c r="D135" s="118"/>
      <c r="E135" s="118"/>
    </row>
    <row r="136" spans="1:5" ht="12.75">
      <c r="A136" s="118"/>
      <c r="B136" s="118"/>
      <c r="C136" s="3"/>
      <c r="D136" s="118"/>
      <c r="E136" s="118"/>
    </row>
    <row r="137" spans="1:5" ht="12.75">
      <c r="A137" s="118"/>
      <c r="B137" s="118"/>
      <c r="C137" s="3"/>
      <c r="D137" s="118"/>
      <c r="E137" s="118"/>
    </row>
    <row r="138" spans="1:5" ht="12.75">
      <c r="A138" s="118"/>
      <c r="B138" s="118"/>
      <c r="C138" s="3"/>
      <c r="D138" s="118"/>
      <c r="E138" s="118"/>
    </row>
    <row r="139" spans="1:5" ht="12.75">
      <c r="A139" s="118"/>
      <c r="B139" s="118"/>
      <c r="C139" s="3"/>
      <c r="D139" s="118"/>
      <c r="E139" s="118"/>
    </row>
    <row r="140" spans="1:5" ht="12.75">
      <c r="A140" s="118"/>
      <c r="B140" s="118"/>
      <c r="C140" s="3"/>
      <c r="D140" s="118"/>
      <c r="E140" s="118"/>
    </row>
    <row r="141" spans="1:5" ht="12.75">
      <c r="A141" s="118"/>
      <c r="B141" s="118"/>
      <c r="C141" s="3"/>
      <c r="D141" s="118"/>
      <c r="E141" s="118"/>
    </row>
    <row r="142" spans="1:5" ht="12.75">
      <c r="A142" s="118"/>
      <c r="B142" s="118"/>
      <c r="C142" s="3"/>
      <c r="D142" s="118"/>
      <c r="E142" s="118"/>
    </row>
    <row r="143" spans="1:5" ht="12.75">
      <c r="A143" s="118"/>
      <c r="B143" s="118"/>
      <c r="C143" s="3"/>
      <c r="D143" s="118"/>
      <c r="E143" s="118"/>
    </row>
    <row r="144" spans="1:5" ht="12.75">
      <c r="A144" s="118"/>
      <c r="B144" s="118"/>
      <c r="C144" s="3"/>
      <c r="D144" s="118"/>
      <c r="E144" s="118"/>
    </row>
    <row r="145" spans="1:5" ht="12.75">
      <c r="A145" s="118"/>
      <c r="B145" s="118"/>
      <c r="C145" s="3"/>
      <c r="D145" s="118"/>
      <c r="E145" s="118"/>
    </row>
    <row r="146" spans="1:5" ht="12.75">
      <c r="A146" s="118"/>
      <c r="B146" s="118"/>
      <c r="C146" s="3"/>
      <c r="D146" s="118"/>
      <c r="E146" s="118"/>
    </row>
    <row r="147" spans="1:5" ht="12.75">
      <c r="A147" s="118"/>
      <c r="B147" s="118"/>
      <c r="C147" s="3"/>
      <c r="D147" s="118"/>
      <c r="E147" s="118"/>
    </row>
    <row r="148" spans="1:5" ht="12.75">
      <c r="A148" s="118"/>
      <c r="B148" s="118"/>
      <c r="C148" s="3"/>
      <c r="D148" s="118"/>
      <c r="E148" s="118"/>
    </row>
    <row r="149" spans="1:5" ht="12.75">
      <c r="A149" s="118"/>
      <c r="B149" s="118"/>
      <c r="C149" s="3"/>
      <c r="D149" s="118"/>
      <c r="E149" s="118"/>
    </row>
    <row r="150" spans="1:5" ht="12.75">
      <c r="A150" s="118"/>
      <c r="B150" s="118"/>
      <c r="C150" s="3"/>
      <c r="D150" s="118"/>
      <c r="E150" s="118"/>
    </row>
    <row r="151" spans="1:5" ht="12.75">
      <c r="A151" s="118"/>
      <c r="B151" s="118"/>
      <c r="C151" s="3"/>
      <c r="D151" s="118"/>
      <c r="E151" s="118"/>
    </row>
    <row r="152" spans="1:5" ht="12.75">
      <c r="A152" s="118"/>
      <c r="B152" s="118"/>
      <c r="C152" s="3"/>
      <c r="D152" s="118"/>
      <c r="E152" s="118"/>
    </row>
    <row r="153" spans="1:5" ht="12.75">
      <c r="A153" s="118"/>
      <c r="B153" s="118"/>
      <c r="C153" s="3"/>
      <c r="D153" s="118"/>
      <c r="E153" s="118"/>
    </row>
    <row r="154" spans="1:5" ht="12.75">
      <c r="A154" s="118"/>
      <c r="B154" s="118"/>
      <c r="C154" s="3"/>
      <c r="D154" s="118"/>
      <c r="E154" s="118"/>
    </row>
    <row r="155" spans="1:5" ht="12.75">
      <c r="A155" s="118"/>
      <c r="B155" s="118"/>
      <c r="C155" s="3"/>
      <c r="D155" s="118"/>
      <c r="E155" s="118"/>
    </row>
    <row r="156" spans="1:5" ht="12.75">
      <c r="A156" s="118"/>
      <c r="B156" s="118"/>
      <c r="C156" s="3"/>
      <c r="D156" s="118"/>
      <c r="E156" s="118"/>
    </row>
    <row r="157" spans="1:5" ht="12.75">
      <c r="A157" s="118"/>
      <c r="B157" s="118"/>
      <c r="C157" s="3"/>
      <c r="D157" s="118"/>
      <c r="E157" s="118"/>
    </row>
    <row r="158" spans="1:5" ht="12.75">
      <c r="A158" s="118"/>
      <c r="B158" s="118"/>
      <c r="C158" s="3"/>
      <c r="D158" s="118"/>
      <c r="E158" s="118"/>
    </row>
    <row r="159" spans="1:5" ht="12.75">
      <c r="A159" s="118"/>
      <c r="B159" s="118"/>
      <c r="C159" s="3"/>
      <c r="D159" s="118"/>
      <c r="E159" s="118"/>
    </row>
    <row r="160" spans="1:5" ht="12.75">
      <c r="A160" s="118"/>
      <c r="B160" s="118"/>
      <c r="C160" s="3"/>
      <c r="D160" s="118"/>
      <c r="E160" s="118"/>
    </row>
    <row r="161" spans="1:5" ht="12.75">
      <c r="A161" s="118"/>
      <c r="B161" s="118"/>
      <c r="C161" s="3"/>
      <c r="D161" s="118"/>
      <c r="E161" s="118"/>
    </row>
    <row r="162" spans="1:5" ht="12.75">
      <c r="A162" s="118"/>
      <c r="B162" s="118"/>
      <c r="C162" s="3"/>
      <c r="D162" s="118"/>
      <c r="E162" s="118"/>
    </row>
    <row r="163" spans="1:5" ht="12.75">
      <c r="A163" s="118"/>
      <c r="B163" s="118"/>
      <c r="C163" s="3"/>
      <c r="D163" s="118"/>
      <c r="E163" s="118"/>
    </row>
    <row r="164" spans="1:5" ht="12.75">
      <c r="A164" s="118"/>
      <c r="B164" s="118"/>
      <c r="C164" s="3"/>
      <c r="D164" s="118"/>
      <c r="E164" s="118"/>
    </row>
    <row r="165" spans="1:5" ht="12.75">
      <c r="A165" s="118"/>
      <c r="B165" s="118"/>
      <c r="C165" s="3"/>
      <c r="D165" s="118"/>
      <c r="E165" s="118"/>
    </row>
    <row r="166" spans="1:5" ht="12.75">
      <c r="A166" s="118"/>
      <c r="B166" s="118"/>
      <c r="C166" s="3"/>
      <c r="D166" s="118"/>
      <c r="E166" s="118"/>
    </row>
    <row r="167" spans="1:5" ht="12.75">
      <c r="A167" s="118"/>
      <c r="B167" s="118"/>
      <c r="C167" s="3"/>
      <c r="D167" s="118"/>
      <c r="E167" s="118"/>
    </row>
    <row r="168" spans="1:5" ht="12.75">
      <c r="A168" s="118"/>
      <c r="B168" s="118"/>
      <c r="C168" s="3"/>
      <c r="D168" s="118"/>
      <c r="E168" s="118"/>
    </row>
    <row r="169" spans="1:5" ht="12.75">
      <c r="A169" s="118"/>
      <c r="B169" s="118"/>
      <c r="C169" s="3"/>
      <c r="D169" s="118"/>
      <c r="E169" s="118"/>
    </row>
    <row r="170" spans="1:5" ht="12.75">
      <c r="A170" s="118"/>
      <c r="B170" s="118"/>
      <c r="C170" s="3"/>
      <c r="D170" s="118"/>
      <c r="E170" s="118"/>
    </row>
    <row r="171" spans="1:5" ht="12.75">
      <c r="A171" s="118"/>
      <c r="B171" s="118"/>
      <c r="C171" s="3"/>
      <c r="D171" s="118"/>
      <c r="E171" s="118"/>
    </row>
    <row r="172" spans="1:5" ht="12.75">
      <c r="A172" s="118"/>
      <c r="B172" s="118"/>
      <c r="C172" s="3"/>
      <c r="D172" s="118"/>
      <c r="E172" s="118"/>
    </row>
  </sheetData>
  <mergeCells count="4">
    <mergeCell ref="A87:E87"/>
    <mergeCell ref="A95:E97"/>
    <mergeCell ref="A99:E101"/>
    <mergeCell ref="A64:E65"/>
  </mergeCells>
  <printOptions horizontalCentered="1"/>
  <pageMargins left="0.75" right="0.75" top="0.5" bottom="0.5" header="0.5" footer="0.5"/>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9" sqref="A9"/>
    </sheetView>
  </sheetViews>
  <sheetFormatPr defaultColWidth="9.140625" defaultRowHeight="12.75"/>
  <cols>
    <col min="1" max="1" width="30.00390625" style="5" customWidth="1"/>
    <col min="2" max="2" width="10.421875" style="10" customWidth="1"/>
    <col min="3" max="3" width="12.28125" style="10" customWidth="1"/>
    <col min="4" max="4" width="11.140625" style="10" customWidth="1"/>
    <col min="5" max="5" width="1.1484375" style="10" customWidth="1"/>
    <col min="6" max="6" width="14.8515625" style="10" customWidth="1"/>
    <col min="7" max="7" width="9.8515625" style="10" customWidth="1"/>
    <col min="8" max="16384" width="9.140625" style="5" customWidth="1"/>
  </cols>
  <sheetData>
    <row r="1" ht="12.75">
      <c r="A1" s="7" t="s">
        <v>167</v>
      </c>
    </row>
    <row r="2" ht="12.75">
      <c r="A2" s="8" t="s">
        <v>168</v>
      </c>
    </row>
    <row r="3" ht="12.75">
      <c r="A3" s="36"/>
    </row>
    <row r="5" ht="12.75">
      <c r="A5" s="9" t="s">
        <v>56</v>
      </c>
    </row>
    <row r="6" ht="12.75">
      <c r="A6" s="9" t="s">
        <v>219</v>
      </c>
    </row>
    <row r="7" ht="12.75">
      <c r="A7" s="9" t="s">
        <v>92</v>
      </c>
    </row>
    <row r="8" ht="12.75">
      <c r="A8" s="9"/>
    </row>
    <row r="9" ht="12.75">
      <c r="A9" s="9"/>
    </row>
    <row r="10" spans="2:7" ht="12.75">
      <c r="B10" s="87"/>
      <c r="C10" s="17" t="s">
        <v>38</v>
      </c>
      <c r="D10" s="87"/>
      <c r="E10" s="12"/>
      <c r="F10" s="105" t="s">
        <v>239</v>
      </c>
      <c r="G10" s="12"/>
    </row>
    <row r="11" spans="2:8" ht="12.75">
      <c r="B11" s="11" t="s">
        <v>111</v>
      </c>
      <c r="C11" s="10" t="s">
        <v>35</v>
      </c>
      <c r="D11" s="11" t="s">
        <v>111</v>
      </c>
      <c r="E11" s="11"/>
      <c r="F11" s="11"/>
      <c r="H11" s="6"/>
    </row>
    <row r="12" spans="2:8" ht="12.75">
      <c r="B12" s="11" t="s">
        <v>105</v>
      </c>
      <c r="C12" s="10" t="s">
        <v>36</v>
      </c>
      <c r="D12" s="11" t="s">
        <v>37</v>
      </c>
      <c r="E12" s="11"/>
      <c r="F12" s="11" t="s">
        <v>57</v>
      </c>
      <c r="G12" s="11" t="s">
        <v>89</v>
      </c>
      <c r="H12" s="6"/>
    </row>
    <row r="13" spans="2:8" ht="12.75">
      <c r="B13" s="11" t="s">
        <v>81</v>
      </c>
      <c r="C13" s="11" t="s">
        <v>81</v>
      </c>
      <c r="D13" s="11" t="s">
        <v>81</v>
      </c>
      <c r="E13" s="11"/>
      <c r="F13" s="11" t="s">
        <v>81</v>
      </c>
      <c r="G13" s="11" t="s">
        <v>81</v>
      </c>
      <c r="H13" s="6"/>
    </row>
    <row r="14" spans="2:8" ht="12.75">
      <c r="B14" s="11"/>
      <c r="F14" s="11"/>
      <c r="G14" s="11"/>
      <c r="H14" s="6"/>
    </row>
    <row r="15" spans="1:7" ht="12.75">
      <c r="A15" s="5" t="s">
        <v>217</v>
      </c>
      <c r="B15" s="26">
        <v>30375</v>
      </c>
      <c r="C15" s="10">
        <v>3693</v>
      </c>
      <c r="D15" s="10">
        <v>403</v>
      </c>
      <c r="F15" s="10">
        <v>2559</v>
      </c>
      <c r="G15" s="26">
        <f>SUM(B15:F15)</f>
        <v>37030</v>
      </c>
    </row>
    <row r="17" spans="1:7" ht="12.75">
      <c r="A17" s="5" t="s">
        <v>229</v>
      </c>
      <c r="B17" s="10">
        <v>10125</v>
      </c>
      <c r="C17" s="10">
        <v>0</v>
      </c>
      <c r="D17" s="10">
        <v>5063</v>
      </c>
      <c r="F17" s="10">
        <v>0</v>
      </c>
      <c r="G17" s="10">
        <f>SUM(B17:F17)</f>
        <v>15188</v>
      </c>
    </row>
    <row r="19" spans="1:7" ht="12.75">
      <c r="A19" s="5" t="s">
        <v>218</v>
      </c>
      <c r="B19" s="10">
        <v>0</v>
      </c>
      <c r="C19" s="10">
        <v>0</v>
      </c>
      <c r="D19" s="10">
        <v>-1612</v>
      </c>
      <c r="F19" s="10">
        <v>0</v>
      </c>
      <c r="G19" s="10">
        <f>SUM(B19:F19)</f>
        <v>-1612</v>
      </c>
    </row>
    <row r="21" spans="1:7" ht="12.75">
      <c r="A21" s="5" t="s">
        <v>108</v>
      </c>
      <c r="B21" s="12">
        <v>0</v>
      </c>
      <c r="C21" s="10">
        <v>0</v>
      </c>
      <c r="D21" s="10">
        <v>0</v>
      </c>
      <c r="F21" s="3">
        <f>+'IS '!F34</f>
        <v>1476</v>
      </c>
      <c r="G21" s="12">
        <f>SUM(B21:F21)</f>
        <v>1476</v>
      </c>
    </row>
    <row r="23" spans="1:7" ht="13.5" thickBot="1">
      <c r="A23" s="37" t="s">
        <v>20</v>
      </c>
      <c r="B23" s="25">
        <f>SUM(B15:B22)</f>
        <v>40500</v>
      </c>
      <c r="C23" s="25">
        <f>SUM(C15:C22)</f>
        <v>3693</v>
      </c>
      <c r="D23" s="25">
        <f>SUM(D15:D22)</f>
        <v>3854</v>
      </c>
      <c r="E23" s="25"/>
      <c r="F23" s="25">
        <f>SUM(F15:F22)</f>
        <v>4035</v>
      </c>
      <c r="G23" s="25">
        <f>SUM(G15:G22)</f>
        <v>52082</v>
      </c>
    </row>
    <row r="24" ht="13.5" thickTop="1"/>
    <row r="25" ht="12.75">
      <c r="A25" s="10"/>
    </row>
    <row r="26" ht="12.75">
      <c r="A26" s="10"/>
    </row>
    <row r="27" ht="12.75">
      <c r="A27" s="38" t="s">
        <v>109</v>
      </c>
    </row>
    <row r="28" spans="1:7" ht="15.75" customHeight="1">
      <c r="A28" s="47"/>
      <c r="B28" s="47"/>
      <c r="C28" s="47"/>
      <c r="D28" s="47"/>
      <c r="E28" s="47"/>
      <c r="F28" s="47"/>
      <c r="G28" s="47"/>
    </row>
    <row r="29" spans="1:7" ht="12.75">
      <c r="A29" s="127" t="s">
        <v>221</v>
      </c>
      <c r="B29" s="127"/>
      <c r="C29" s="127"/>
      <c r="D29" s="127"/>
      <c r="E29" s="127"/>
      <c r="F29" s="127"/>
      <c r="G29" s="127"/>
    </row>
    <row r="30" spans="1:7" ht="12.75">
      <c r="A30" s="127"/>
      <c r="B30" s="127"/>
      <c r="C30" s="127"/>
      <c r="D30" s="127"/>
      <c r="E30" s="127"/>
      <c r="F30" s="127"/>
      <c r="G30" s="127"/>
    </row>
    <row r="31" spans="1:7" ht="12.75">
      <c r="A31" s="127"/>
      <c r="B31" s="127"/>
      <c r="C31" s="127"/>
      <c r="D31" s="127"/>
      <c r="E31" s="127"/>
      <c r="F31" s="127"/>
      <c r="G31" s="127"/>
    </row>
    <row r="32" spans="1:7" ht="12.75">
      <c r="A32" s="86"/>
      <c r="B32" s="86"/>
      <c r="C32" s="86"/>
      <c r="D32" s="86"/>
      <c r="E32" s="86"/>
      <c r="F32" s="86"/>
      <c r="G32" s="86"/>
    </row>
    <row r="33" spans="1:7" ht="12.75">
      <c r="A33" s="127" t="s">
        <v>220</v>
      </c>
      <c r="B33" s="127"/>
      <c r="C33" s="127"/>
      <c r="D33" s="127"/>
      <c r="E33" s="127"/>
      <c r="F33" s="127"/>
      <c r="G33" s="127"/>
    </row>
    <row r="34" spans="1:7" ht="12.75">
      <c r="A34" s="127"/>
      <c r="B34" s="127"/>
      <c r="C34" s="127"/>
      <c r="D34" s="127"/>
      <c r="E34" s="127"/>
      <c r="F34" s="127"/>
      <c r="G34" s="127"/>
    </row>
    <row r="35" spans="1:7" ht="12.75">
      <c r="A35" s="127"/>
      <c r="B35" s="127"/>
      <c r="C35" s="127"/>
      <c r="D35" s="127"/>
      <c r="E35" s="127"/>
      <c r="F35" s="127"/>
      <c r="G35" s="127"/>
    </row>
    <row r="36" ht="12.75">
      <c r="A36" s="10"/>
    </row>
  </sheetData>
  <mergeCells count="2">
    <mergeCell ref="A29:G31"/>
    <mergeCell ref="A33:G35"/>
  </mergeCells>
  <printOptions horizontalCentered="1"/>
  <pageMargins left="1" right="1" top="0.5" bottom="0.5" header="0.5" footer="0.5"/>
  <pageSetup fitToHeight="1" fitToWidth="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J322"/>
  <sheetViews>
    <sheetView tabSelected="1" workbookViewId="0" topLeftCell="A157">
      <selection activeCell="B179" sqref="B179"/>
    </sheetView>
  </sheetViews>
  <sheetFormatPr defaultColWidth="9.140625" defaultRowHeight="12.75"/>
  <cols>
    <col min="1" max="1" width="5.421875" style="59" customWidth="1"/>
    <col min="2" max="2" width="11.421875" style="38" customWidth="1"/>
    <col min="3" max="3" width="14.7109375" style="38" customWidth="1"/>
    <col min="4" max="4" width="12.28125" style="38" customWidth="1"/>
    <col min="5" max="5" width="11.00390625" style="38" customWidth="1"/>
    <col min="6" max="6" width="14.140625" style="38" customWidth="1"/>
    <col min="7" max="7" width="12.28125" style="38" customWidth="1"/>
    <col min="8" max="8" width="13.00390625" style="38" customWidth="1"/>
    <col min="9" max="9" width="13.28125" style="38" customWidth="1"/>
    <col min="10" max="10" width="9.28125" style="38" bestFit="1" customWidth="1"/>
    <col min="11" max="16384" width="9.140625" style="38" customWidth="1"/>
  </cols>
  <sheetData>
    <row r="1" ht="12.75">
      <c r="A1" s="67" t="s">
        <v>167</v>
      </c>
    </row>
    <row r="2" ht="12.75">
      <c r="A2" s="68" t="s">
        <v>168</v>
      </c>
    </row>
    <row r="3" ht="12.75">
      <c r="A3" s="69"/>
    </row>
    <row r="4" ht="12.75">
      <c r="A4" s="59" t="s">
        <v>198</v>
      </c>
    </row>
    <row r="5" ht="9.75" customHeight="1"/>
    <row r="6" ht="12.75">
      <c r="A6" s="59" t="s">
        <v>230</v>
      </c>
    </row>
    <row r="8" spans="1:2" ht="12.75">
      <c r="A8" s="70" t="s">
        <v>130</v>
      </c>
      <c r="B8" s="40" t="s">
        <v>131</v>
      </c>
    </row>
    <row r="10" spans="2:9" ht="12.75">
      <c r="B10" s="133" t="s">
        <v>231</v>
      </c>
      <c r="C10" s="133"/>
      <c r="D10" s="133"/>
      <c r="E10" s="133"/>
      <c r="F10" s="133"/>
      <c r="G10" s="133"/>
      <c r="H10" s="133"/>
      <c r="I10" s="133"/>
    </row>
    <row r="11" spans="2:9" ht="12.75">
      <c r="B11" s="133"/>
      <c r="C11" s="133"/>
      <c r="D11" s="133"/>
      <c r="E11" s="133"/>
      <c r="F11" s="133"/>
      <c r="G11" s="133"/>
      <c r="H11" s="133"/>
      <c r="I11" s="133"/>
    </row>
    <row r="12" spans="2:9" ht="12.75">
      <c r="B12" s="133"/>
      <c r="C12" s="133"/>
      <c r="D12" s="133"/>
      <c r="E12" s="133"/>
      <c r="F12" s="133"/>
      <c r="G12" s="133"/>
      <c r="H12" s="133"/>
      <c r="I12" s="133"/>
    </row>
    <row r="13" spans="2:9" ht="12.75">
      <c r="B13" s="71"/>
      <c r="C13" s="71"/>
      <c r="D13" s="71"/>
      <c r="E13" s="71"/>
      <c r="F13" s="71"/>
      <c r="G13" s="71"/>
      <c r="H13" s="71"/>
      <c r="I13" s="71"/>
    </row>
    <row r="14" spans="2:9" ht="12.75" customHeight="1">
      <c r="B14" s="131" t="s">
        <v>232</v>
      </c>
      <c r="C14" s="131"/>
      <c r="D14" s="131"/>
      <c r="E14" s="131"/>
      <c r="F14" s="131"/>
      <c r="G14" s="131"/>
      <c r="H14" s="131"/>
      <c r="I14" s="131"/>
    </row>
    <row r="15" spans="2:9" ht="12.75">
      <c r="B15" s="131"/>
      <c r="C15" s="131"/>
      <c r="D15" s="131"/>
      <c r="E15" s="131"/>
      <c r="F15" s="131"/>
      <c r="G15" s="131"/>
      <c r="H15" s="131"/>
      <c r="I15" s="131"/>
    </row>
    <row r="16" spans="2:9" ht="12.75">
      <c r="B16" s="131"/>
      <c r="C16" s="131"/>
      <c r="D16" s="131"/>
      <c r="E16" s="131"/>
      <c r="F16" s="131"/>
      <c r="G16" s="131"/>
      <c r="H16" s="131"/>
      <c r="I16" s="131"/>
    </row>
    <row r="17" spans="2:9" ht="12.75">
      <c r="B17" s="131"/>
      <c r="C17" s="131"/>
      <c r="D17" s="131"/>
      <c r="E17" s="131"/>
      <c r="F17" s="131"/>
      <c r="G17" s="131"/>
      <c r="H17" s="131"/>
      <c r="I17" s="131"/>
    </row>
    <row r="18" spans="2:9" ht="12.75">
      <c r="B18" s="88"/>
      <c r="C18" s="88"/>
      <c r="D18" s="88"/>
      <c r="E18" s="88"/>
      <c r="F18" s="88"/>
      <c r="G18" s="88"/>
      <c r="H18" s="88"/>
      <c r="I18" s="88"/>
    </row>
    <row r="19" spans="2:9" ht="12.75" customHeight="1">
      <c r="B19" s="131" t="s">
        <v>8</v>
      </c>
      <c r="C19" s="131"/>
      <c r="D19" s="131"/>
      <c r="E19" s="131"/>
      <c r="F19" s="131"/>
      <c r="G19" s="131"/>
      <c r="H19" s="131"/>
      <c r="I19" s="131"/>
    </row>
    <row r="20" spans="2:9" ht="12.75">
      <c r="B20" s="131"/>
      <c r="C20" s="131"/>
      <c r="D20" s="131"/>
      <c r="E20" s="131"/>
      <c r="F20" s="131"/>
      <c r="G20" s="131"/>
      <c r="H20" s="131"/>
      <c r="I20" s="131"/>
    </row>
    <row r="21" spans="2:9" ht="12.75">
      <c r="B21" s="131"/>
      <c r="C21" s="131"/>
      <c r="D21" s="131"/>
      <c r="E21" s="131"/>
      <c r="F21" s="131"/>
      <c r="G21" s="131"/>
      <c r="H21" s="131"/>
      <c r="I21" s="131"/>
    </row>
    <row r="22" spans="2:9" ht="12.75">
      <c r="B22" s="88"/>
      <c r="C22" s="88"/>
      <c r="D22" s="88"/>
      <c r="E22" s="88"/>
      <c r="F22" s="88"/>
      <c r="G22" s="88"/>
      <c r="H22" s="88"/>
      <c r="I22" s="88"/>
    </row>
    <row r="24" spans="1:2" ht="12.75">
      <c r="A24" s="70" t="s">
        <v>132</v>
      </c>
      <c r="B24" s="40" t="s">
        <v>133</v>
      </c>
    </row>
    <row r="25" spans="2:9" ht="12.75">
      <c r="B25" s="65"/>
      <c r="C25" s="65"/>
      <c r="D25" s="65"/>
      <c r="E25" s="65"/>
      <c r="F25" s="65"/>
      <c r="G25" s="65"/>
      <c r="H25" s="65"/>
      <c r="I25" s="65"/>
    </row>
    <row r="26" spans="2:9" ht="12.75">
      <c r="B26" s="131" t="s">
        <v>240</v>
      </c>
      <c r="C26" s="131"/>
      <c r="D26" s="131"/>
      <c r="E26" s="131"/>
      <c r="F26" s="131"/>
      <c r="G26" s="131"/>
      <c r="H26" s="131"/>
      <c r="I26" s="131"/>
    </row>
    <row r="27" spans="2:9" ht="12.75">
      <c r="B27" s="131"/>
      <c r="C27" s="131"/>
      <c r="D27" s="131"/>
      <c r="E27" s="131"/>
      <c r="F27" s="131"/>
      <c r="G27" s="131"/>
      <c r="H27" s="131"/>
      <c r="I27" s="131"/>
    </row>
    <row r="28" spans="2:9" ht="12.75">
      <c r="B28" s="65"/>
      <c r="C28" s="65"/>
      <c r="D28" s="65"/>
      <c r="E28" s="65"/>
      <c r="F28" s="65"/>
      <c r="G28" s="65"/>
      <c r="H28" s="65"/>
      <c r="I28" s="65"/>
    </row>
    <row r="30" spans="1:2" ht="12.75">
      <c r="A30" s="70" t="s">
        <v>134</v>
      </c>
      <c r="B30" s="40" t="s">
        <v>169</v>
      </c>
    </row>
    <row r="31" spans="1:2" ht="12.75">
      <c r="A31" s="70"/>
      <c r="B31" s="40"/>
    </row>
    <row r="32" spans="1:9" ht="12.75">
      <c r="A32" s="70"/>
      <c r="B32" s="134" t="s">
        <v>244</v>
      </c>
      <c r="C32" s="134"/>
      <c r="D32" s="134"/>
      <c r="E32" s="134"/>
      <c r="F32" s="134"/>
      <c r="G32" s="134"/>
      <c r="H32" s="134"/>
      <c r="I32" s="134"/>
    </row>
    <row r="33" spans="1:9" ht="12.75">
      <c r="A33" s="70"/>
      <c r="B33" s="134"/>
      <c r="C33" s="134"/>
      <c r="D33" s="134"/>
      <c r="E33" s="134"/>
      <c r="F33" s="134"/>
      <c r="G33" s="134"/>
      <c r="H33" s="134"/>
      <c r="I33" s="134"/>
    </row>
    <row r="34" spans="1:9" ht="12.75">
      <c r="A34" s="70"/>
      <c r="B34" s="81"/>
      <c r="C34" s="81"/>
      <c r="D34" s="81"/>
      <c r="E34" s="81"/>
      <c r="F34" s="81"/>
      <c r="G34" s="81"/>
      <c r="H34" s="81"/>
      <c r="I34" s="81"/>
    </row>
    <row r="35" spans="1:9" ht="12.75">
      <c r="A35" s="70"/>
      <c r="B35" s="81"/>
      <c r="C35" s="81"/>
      <c r="D35" s="81"/>
      <c r="E35" s="81"/>
      <c r="F35" s="81"/>
      <c r="G35" s="81"/>
      <c r="H35" s="81"/>
      <c r="I35" s="81"/>
    </row>
    <row r="36" spans="1:2" ht="12.75">
      <c r="A36" s="70" t="s">
        <v>135</v>
      </c>
      <c r="B36" s="40" t="s">
        <v>58</v>
      </c>
    </row>
    <row r="38" spans="2:9" ht="12.75">
      <c r="B38" s="131" t="s">
        <v>0</v>
      </c>
      <c r="C38" s="131"/>
      <c r="D38" s="131"/>
      <c r="E38" s="131"/>
      <c r="F38" s="131"/>
      <c r="G38" s="131"/>
      <c r="H38" s="131"/>
      <c r="I38" s="131"/>
    </row>
    <row r="39" spans="2:9" ht="12.75">
      <c r="B39" s="131"/>
      <c r="C39" s="131"/>
      <c r="D39" s="131"/>
      <c r="E39" s="131"/>
      <c r="F39" s="131"/>
      <c r="G39" s="131"/>
      <c r="H39" s="131"/>
      <c r="I39" s="131"/>
    </row>
    <row r="40" spans="2:9" ht="12.75">
      <c r="B40" s="65"/>
      <c r="C40" s="65"/>
      <c r="D40" s="65"/>
      <c r="E40" s="65"/>
      <c r="F40" s="65"/>
      <c r="G40" s="65"/>
      <c r="H40" s="65"/>
      <c r="I40" s="65"/>
    </row>
    <row r="42" spans="1:2" ht="12.75">
      <c r="A42" s="70" t="s">
        <v>136</v>
      </c>
      <c r="B42" s="40" t="s">
        <v>162</v>
      </c>
    </row>
    <row r="44" spans="2:9" ht="12.75">
      <c r="B44" s="134" t="s">
        <v>1</v>
      </c>
      <c r="C44" s="134"/>
      <c r="D44" s="134"/>
      <c r="E44" s="134"/>
      <c r="F44" s="134"/>
      <c r="G44" s="134"/>
      <c r="H44" s="134"/>
      <c r="I44" s="134"/>
    </row>
    <row r="45" spans="2:9" ht="12.75">
      <c r="B45" s="134"/>
      <c r="C45" s="134"/>
      <c r="D45" s="134"/>
      <c r="E45" s="134"/>
      <c r="F45" s="134"/>
      <c r="G45" s="134"/>
      <c r="H45" s="134"/>
      <c r="I45" s="134"/>
    </row>
    <row r="48" spans="1:2" ht="12.75">
      <c r="A48" s="70" t="s">
        <v>137</v>
      </c>
      <c r="B48" s="40" t="s">
        <v>165</v>
      </c>
    </row>
    <row r="50" spans="2:9" ht="12.75">
      <c r="B50" s="131" t="s">
        <v>3</v>
      </c>
      <c r="C50" s="131"/>
      <c r="D50" s="131"/>
      <c r="E50" s="131"/>
      <c r="F50" s="131"/>
      <c r="G50" s="131"/>
      <c r="H50" s="131"/>
      <c r="I50" s="131"/>
    </row>
    <row r="51" spans="2:9" ht="12.75">
      <c r="B51" s="131"/>
      <c r="C51" s="131"/>
      <c r="D51" s="131"/>
      <c r="E51" s="131"/>
      <c r="F51" s="131"/>
      <c r="G51" s="131"/>
      <c r="H51" s="131"/>
      <c r="I51" s="131"/>
    </row>
    <row r="52" spans="2:9" ht="12.75">
      <c r="B52" s="65"/>
      <c r="C52" s="65"/>
      <c r="D52" s="65"/>
      <c r="E52" s="65"/>
      <c r="F52" s="65"/>
      <c r="G52" s="65"/>
      <c r="H52" s="65"/>
      <c r="I52" s="65"/>
    </row>
    <row r="53" spans="2:9" ht="12.75">
      <c r="B53" s="131" t="s">
        <v>2</v>
      </c>
      <c r="C53" s="131"/>
      <c r="D53" s="131"/>
      <c r="E53" s="131"/>
      <c r="F53" s="131"/>
      <c r="G53" s="131"/>
      <c r="H53" s="131"/>
      <c r="I53" s="131"/>
    </row>
    <row r="54" spans="2:9" ht="12.75">
      <c r="B54" s="131"/>
      <c r="C54" s="131"/>
      <c r="D54" s="131"/>
      <c r="E54" s="131"/>
      <c r="F54" s="131"/>
      <c r="G54" s="131"/>
      <c r="H54" s="131"/>
      <c r="I54" s="131"/>
    </row>
    <row r="55" spans="2:9" ht="12.75">
      <c r="B55" s="131"/>
      <c r="C55" s="131"/>
      <c r="D55" s="131"/>
      <c r="E55" s="131"/>
      <c r="F55" s="131"/>
      <c r="G55" s="131"/>
      <c r="H55" s="131"/>
      <c r="I55" s="131"/>
    </row>
    <row r="56" spans="2:9" ht="12.75">
      <c r="B56" s="65"/>
      <c r="C56" s="65"/>
      <c r="D56" s="65"/>
      <c r="E56" s="65"/>
      <c r="F56" s="65"/>
      <c r="G56" s="65"/>
      <c r="H56" s="65"/>
      <c r="I56" s="65"/>
    </row>
    <row r="57" spans="1:2" ht="12.75">
      <c r="A57" s="70" t="s">
        <v>138</v>
      </c>
      <c r="B57" s="40" t="s">
        <v>28</v>
      </c>
    </row>
    <row r="59" ht="12.75">
      <c r="B59" s="38" t="s">
        <v>4</v>
      </c>
    </row>
    <row r="62" spans="1:2" ht="12.75">
      <c r="A62" s="70" t="s">
        <v>139</v>
      </c>
      <c r="B62" s="40" t="s">
        <v>104</v>
      </c>
    </row>
    <row r="63" spans="1:2" ht="12.75">
      <c r="A63" s="70"/>
      <c r="B63" s="40"/>
    </row>
    <row r="64" spans="2:9" ht="12.75">
      <c r="B64" s="130" t="s">
        <v>233</v>
      </c>
      <c r="C64" s="130"/>
      <c r="D64" s="130"/>
      <c r="E64" s="130"/>
      <c r="F64" s="130"/>
      <c r="G64" s="130"/>
      <c r="H64" s="130"/>
      <c r="I64" s="130"/>
    </row>
    <row r="65" spans="2:9" ht="12.75">
      <c r="B65" s="130"/>
      <c r="C65" s="130"/>
      <c r="D65" s="130"/>
      <c r="E65" s="130"/>
      <c r="F65" s="130"/>
      <c r="G65" s="130"/>
      <c r="H65" s="130"/>
      <c r="I65" s="130"/>
    </row>
    <row r="66" spans="2:9" ht="12.75">
      <c r="B66" s="130"/>
      <c r="C66" s="130"/>
      <c r="D66" s="130"/>
      <c r="E66" s="130"/>
      <c r="F66" s="130"/>
      <c r="G66" s="130"/>
      <c r="H66" s="130"/>
      <c r="I66" s="130"/>
    </row>
    <row r="67" spans="4:9" ht="12.75">
      <c r="D67" s="2"/>
      <c r="E67" s="1"/>
      <c r="F67" s="1"/>
      <c r="G67" s="1"/>
      <c r="H67" s="1"/>
      <c r="I67" s="1"/>
    </row>
    <row r="68" spans="1:6" ht="12.75">
      <c r="A68" s="70" t="s">
        <v>140</v>
      </c>
      <c r="B68" s="40" t="s">
        <v>112</v>
      </c>
      <c r="F68" s="72"/>
    </row>
    <row r="70" spans="2:9" ht="12.75">
      <c r="B70" s="132" t="s">
        <v>5</v>
      </c>
      <c r="C70" s="132"/>
      <c r="D70" s="132"/>
      <c r="E70" s="132"/>
      <c r="F70" s="132"/>
      <c r="G70" s="132"/>
      <c r="H70" s="132"/>
      <c r="I70" s="132"/>
    </row>
    <row r="71" spans="2:9" ht="13.5" customHeight="1">
      <c r="B71" s="132"/>
      <c r="C71" s="132"/>
      <c r="D71" s="132"/>
      <c r="E71" s="132"/>
      <c r="F71" s="132"/>
      <c r="G71" s="132"/>
      <c r="H71" s="132"/>
      <c r="I71" s="132"/>
    </row>
    <row r="73" spans="1:2" ht="12.75">
      <c r="A73" s="70" t="s">
        <v>141</v>
      </c>
      <c r="B73" s="40" t="s">
        <v>113</v>
      </c>
    </row>
    <row r="75" spans="2:9" ht="12.75">
      <c r="B75" s="131" t="s">
        <v>9</v>
      </c>
      <c r="C75" s="131"/>
      <c r="D75" s="131"/>
      <c r="E75" s="131"/>
      <c r="F75" s="131"/>
      <c r="G75" s="131"/>
      <c r="H75" s="131"/>
      <c r="I75" s="131"/>
    </row>
    <row r="76" spans="2:9" ht="12.75">
      <c r="B76" s="131"/>
      <c r="C76" s="131"/>
      <c r="D76" s="131"/>
      <c r="E76" s="131"/>
      <c r="F76" s="131"/>
      <c r="G76" s="131"/>
      <c r="H76" s="131"/>
      <c r="I76" s="131"/>
    </row>
    <row r="77" spans="2:9" ht="12.75">
      <c r="B77" s="131" t="s">
        <v>243</v>
      </c>
      <c r="C77" s="131"/>
      <c r="D77" s="131"/>
      <c r="E77" s="131"/>
      <c r="F77" s="131"/>
      <c r="G77" s="131"/>
      <c r="H77" s="131"/>
      <c r="I77" s="131"/>
    </row>
    <row r="78" spans="2:9" ht="12.75">
      <c r="B78" s="131"/>
      <c r="C78" s="131"/>
      <c r="D78" s="131"/>
      <c r="E78" s="131"/>
      <c r="F78" s="131"/>
      <c r="G78" s="131"/>
      <c r="H78" s="131"/>
      <c r="I78" s="131"/>
    </row>
    <row r="79" spans="2:9" ht="12.75">
      <c r="B79" s="131"/>
      <c r="C79" s="131"/>
      <c r="D79" s="131"/>
      <c r="E79" s="131"/>
      <c r="F79" s="131"/>
      <c r="G79" s="131"/>
      <c r="H79" s="131"/>
      <c r="I79" s="131"/>
    </row>
    <row r="80" spans="2:9" ht="12.75" customHeight="1" hidden="1">
      <c r="B80" s="131"/>
      <c r="C80" s="131"/>
      <c r="D80" s="131"/>
      <c r="E80" s="131"/>
      <c r="F80" s="131"/>
      <c r="G80" s="131"/>
      <c r="H80" s="131"/>
      <c r="I80" s="131"/>
    </row>
    <row r="81" spans="2:9" ht="12.75" customHeight="1" hidden="1">
      <c r="B81" s="131"/>
      <c r="C81" s="131"/>
      <c r="D81" s="131"/>
      <c r="E81" s="131"/>
      <c r="F81" s="131"/>
      <c r="G81" s="131"/>
      <c r="H81" s="131"/>
      <c r="I81" s="131"/>
    </row>
    <row r="82" spans="2:9" ht="395.25" customHeight="1" hidden="1">
      <c r="B82" s="131"/>
      <c r="C82" s="131"/>
      <c r="D82" s="131"/>
      <c r="E82" s="131"/>
      <c r="F82" s="131"/>
      <c r="G82" s="131"/>
      <c r="H82" s="131"/>
      <c r="I82" s="131"/>
    </row>
    <row r="83" spans="2:9" ht="12.75" customHeight="1" hidden="1">
      <c r="B83" s="131"/>
      <c r="C83" s="131"/>
      <c r="D83" s="131"/>
      <c r="E83" s="131"/>
      <c r="F83" s="131"/>
      <c r="G83" s="131"/>
      <c r="H83" s="131"/>
      <c r="I83" s="131"/>
    </row>
    <row r="84" spans="2:9" ht="12.75" customHeight="1" hidden="1">
      <c r="B84" s="131"/>
      <c r="C84" s="131"/>
      <c r="D84" s="131"/>
      <c r="E84" s="131"/>
      <c r="F84" s="131"/>
      <c r="G84" s="131"/>
      <c r="H84" s="131"/>
      <c r="I84" s="131"/>
    </row>
    <row r="85" spans="2:9" ht="12.75" customHeight="1" hidden="1">
      <c r="B85" s="131"/>
      <c r="C85" s="131"/>
      <c r="D85" s="131"/>
      <c r="E85" s="131"/>
      <c r="F85" s="131"/>
      <c r="G85" s="131"/>
      <c r="H85" s="131"/>
      <c r="I85" s="131"/>
    </row>
    <row r="86" spans="2:9" ht="12.75" customHeight="1" hidden="1">
      <c r="B86" s="131"/>
      <c r="C86" s="131"/>
      <c r="D86" s="131"/>
      <c r="E86" s="131"/>
      <c r="F86" s="131"/>
      <c r="G86" s="131"/>
      <c r="H86" s="131"/>
      <c r="I86" s="131"/>
    </row>
    <row r="87" spans="2:9" ht="12.75" customHeight="1" hidden="1">
      <c r="B87" s="131"/>
      <c r="C87" s="131"/>
      <c r="D87" s="131"/>
      <c r="E87" s="131"/>
      <c r="F87" s="131"/>
      <c r="G87" s="131"/>
      <c r="H87" s="131"/>
      <c r="I87" s="131"/>
    </row>
    <row r="88" spans="2:9" ht="12.75" customHeight="1" hidden="1">
      <c r="B88" s="131"/>
      <c r="C88" s="131"/>
      <c r="D88" s="131"/>
      <c r="E88" s="131"/>
      <c r="F88" s="131"/>
      <c r="G88" s="131"/>
      <c r="H88" s="131"/>
      <c r="I88" s="131"/>
    </row>
    <row r="89" spans="2:9" ht="12.75" customHeight="1" hidden="1">
      <c r="B89" s="131"/>
      <c r="C89" s="131"/>
      <c r="D89" s="131"/>
      <c r="E89" s="131"/>
      <c r="F89" s="131"/>
      <c r="G89" s="131"/>
      <c r="H89" s="131"/>
      <c r="I89" s="131"/>
    </row>
    <row r="90" spans="2:9" ht="12.75" customHeight="1" hidden="1">
      <c r="B90" s="131"/>
      <c r="C90" s="131"/>
      <c r="D90" s="131"/>
      <c r="E90" s="131"/>
      <c r="F90" s="131"/>
      <c r="G90" s="131"/>
      <c r="H90" s="131"/>
      <c r="I90" s="131"/>
    </row>
    <row r="91" spans="2:9" ht="12.75" customHeight="1" hidden="1">
      <c r="B91" s="131"/>
      <c r="C91" s="131"/>
      <c r="D91" s="131"/>
      <c r="E91" s="131"/>
      <c r="F91" s="131"/>
      <c r="G91" s="131"/>
      <c r="H91" s="131"/>
      <c r="I91" s="131"/>
    </row>
    <row r="92" spans="2:9" ht="12.75" customHeight="1" hidden="1">
      <c r="B92" s="131"/>
      <c r="C92" s="131"/>
      <c r="D92" s="131"/>
      <c r="E92" s="131"/>
      <c r="F92" s="131"/>
      <c r="G92" s="131"/>
      <c r="H92" s="131"/>
      <c r="I92" s="131"/>
    </row>
    <row r="93" spans="2:9" ht="12.75" customHeight="1" hidden="1">
      <c r="B93" s="131"/>
      <c r="C93" s="131"/>
      <c r="D93" s="131"/>
      <c r="E93" s="131"/>
      <c r="F93" s="131"/>
      <c r="G93" s="131"/>
      <c r="H93" s="131"/>
      <c r="I93" s="131"/>
    </row>
    <row r="94" spans="2:9" ht="12.75" customHeight="1" hidden="1">
      <c r="B94" s="131"/>
      <c r="C94" s="131"/>
      <c r="D94" s="131"/>
      <c r="E94" s="131"/>
      <c r="F94" s="131"/>
      <c r="G94" s="131"/>
      <c r="H94" s="131"/>
      <c r="I94" s="131"/>
    </row>
    <row r="95" spans="2:9" ht="12.75" customHeight="1" hidden="1">
      <c r="B95" s="131"/>
      <c r="C95" s="131"/>
      <c r="D95" s="131"/>
      <c r="E95" s="131"/>
      <c r="F95" s="131"/>
      <c r="G95" s="131"/>
      <c r="H95" s="131"/>
      <c r="I95" s="131"/>
    </row>
    <row r="96" spans="2:9" ht="12.75" customHeight="1" hidden="1">
      <c r="B96" s="131"/>
      <c r="C96" s="131"/>
      <c r="D96" s="131"/>
      <c r="E96" s="131"/>
      <c r="F96" s="131"/>
      <c r="G96" s="131"/>
      <c r="H96" s="131"/>
      <c r="I96" s="131"/>
    </row>
    <row r="97" spans="2:9" ht="12.75" customHeight="1" hidden="1">
      <c r="B97" s="131"/>
      <c r="C97" s="131"/>
      <c r="D97" s="131"/>
      <c r="E97" s="131"/>
      <c r="F97" s="131"/>
      <c r="G97" s="131"/>
      <c r="H97" s="131"/>
      <c r="I97" s="131"/>
    </row>
    <row r="98" spans="2:9" ht="12.75" customHeight="1" hidden="1">
      <c r="B98" s="131"/>
      <c r="C98" s="131"/>
      <c r="D98" s="131"/>
      <c r="E98" s="131"/>
      <c r="F98" s="131"/>
      <c r="G98" s="131"/>
      <c r="H98" s="131"/>
      <c r="I98" s="131"/>
    </row>
    <row r="99" spans="2:9" ht="12.75" customHeight="1" hidden="1">
      <c r="B99" s="131"/>
      <c r="C99" s="131"/>
      <c r="D99" s="131"/>
      <c r="E99" s="131"/>
      <c r="F99" s="131"/>
      <c r="G99" s="131"/>
      <c r="H99" s="131"/>
      <c r="I99" s="131"/>
    </row>
    <row r="100" spans="2:9" ht="12.75" customHeight="1" hidden="1">
      <c r="B100" s="131"/>
      <c r="C100" s="131"/>
      <c r="D100" s="131"/>
      <c r="E100" s="131"/>
      <c r="F100" s="131"/>
      <c r="G100" s="131"/>
      <c r="H100" s="131"/>
      <c r="I100" s="131"/>
    </row>
    <row r="101" spans="2:9" ht="280.5" customHeight="1" hidden="1">
      <c r="B101" s="131"/>
      <c r="C101" s="131"/>
      <c r="D101" s="131"/>
      <c r="E101" s="131"/>
      <c r="F101" s="131"/>
      <c r="G101" s="131"/>
      <c r="H101" s="131"/>
      <c r="I101" s="131"/>
    </row>
    <row r="102" spans="2:9" ht="12.75" customHeight="1" hidden="1">
      <c r="B102" s="131"/>
      <c r="C102" s="131"/>
      <c r="D102" s="131"/>
      <c r="E102" s="131"/>
      <c r="F102" s="131"/>
      <c r="G102" s="131"/>
      <c r="H102" s="131"/>
      <c r="I102" s="131"/>
    </row>
    <row r="103" spans="2:9" ht="12.75" customHeight="1" hidden="1">
      <c r="B103" s="131"/>
      <c r="C103" s="131"/>
      <c r="D103" s="131"/>
      <c r="E103" s="131"/>
      <c r="F103" s="131"/>
      <c r="G103" s="131"/>
      <c r="H103" s="131"/>
      <c r="I103" s="131"/>
    </row>
    <row r="104" spans="2:9" ht="12.75" customHeight="1" hidden="1">
      <c r="B104" s="131"/>
      <c r="C104" s="131"/>
      <c r="D104" s="131"/>
      <c r="E104" s="131"/>
      <c r="F104" s="131"/>
      <c r="G104" s="131"/>
      <c r="H104" s="131"/>
      <c r="I104" s="131"/>
    </row>
    <row r="105" spans="2:9" ht="344.25" customHeight="1" hidden="1">
      <c r="B105" s="131"/>
      <c r="C105" s="131"/>
      <c r="D105" s="131"/>
      <c r="E105" s="131"/>
      <c r="F105" s="131"/>
      <c r="G105" s="131"/>
      <c r="H105" s="131"/>
      <c r="I105" s="131"/>
    </row>
    <row r="106" spans="2:9" ht="12.75" customHeight="1" hidden="1">
      <c r="B106" s="131"/>
      <c r="C106" s="131"/>
      <c r="D106" s="131"/>
      <c r="E106" s="131"/>
      <c r="F106" s="131"/>
      <c r="G106" s="131"/>
      <c r="H106" s="131"/>
      <c r="I106" s="131"/>
    </row>
    <row r="107" spans="2:9" ht="12.75" customHeight="1" hidden="1">
      <c r="B107" s="131"/>
      <c r="C107" s="131"/>
      <c r="D107" s="131"/>
      <c r="E107" s="131"/>
      <c r="F107" s="131"/>
      <c r="G107" s="131"/>
      <c r="H107" s="131"/>
      <c r="I107" s="131"/>
    </row>
    <row r="108" spans="2:9" ht="12.75" customHeight="1" hidden="1">
      <c r="B108" s="131"/>
      <c r="C108" s="131"/>
      <c r="D108" s="131"/>
      <c r="E108" s="131"/>
      <c r="F108" s="131"/>
      <c r="G108" s="131"/>
      <c r="H108" s="131"/>
      <c r="I108" s="131"/>
    </row>
    <row r="109" spans="2:9" ht="344.25" customHeight="1" hidden="1">
      <c r="B109" s="131"/>
      <c r="C109" s="131"/>
      <c r="D109" s="131"/>
      <c r="E109" s="131"/>
      <c r="F109" s="131"/>
      <c r="G109" s="131"/>
      <c r="H109" s="131"/>
      <c r="I109" s="131"/>
    </row>
    <row r="110" spans="2:9" ht="12.75" customHeight="1" hidden="1">
      <c r="B110" s="131"/>
      <c r="C110" s="131"/>
      <c r="D110" s="131"/>
      <c r="E110" s="131"/>
      <c r="F110" s="131"/>
      <c r="G110" s="131"/>
      <c r="H110" s="131"/>
      <c r="I110" s="131"/>
    </row>
    <row r="111" spans="2:9" ht="12.75" customHeight="1" hidden="1">
      <c r="B111" s="131"/>
      <c r="C111" s="131"/>
      <c r="D111" s="131"/>
      <c r="E111" s="131"/>
      <c r="F111" s="131"/>
      <c r="G111" s="131"/>
      <c r="H111" s="131"/>
      <c r="I111" s="131"/>
    </row>
    <row r="112" spans="2:9" ht="12.75" customHeight="1" hidden="1">
      <c r="B112" s="131"/>
      <c r="C112" s="131"/>
      <c r="D112" s="131"/>
      <c r="E112" s="131"/>
      <c r="F112" s="131"/>
      <c r="G112" s="131"/>
      <c r="H112" s="131"/>
      <c r="I112" s="131"/>
    </row>
    <row r="113" spans="2:9" ht="409.5" customHeight="1" hidden="1">
      <c r="B113" s="131"/>
      <c r="C113" s="131"/>
      <c r="D113" s="131"/>
      <c r="E113" s="131"/>
      <c r="F113" s="131"/>
      <c r="G113" s="131"/>
      <c r="H113" s="131"/>
      <c r="I113" s="131"/>
    </row>
    <row r="114" spans="2:9" ht="12.75" customHeight="1" hidden="1">
      <c r="B114" s="131"/>
      <c r="C114" s="131"/>
      <c r="D114" s="131"/>
      <c r="E114" s="131"/>
      <c r="F114" s="131"/>
      <c r="G114" s="131"/>
      <c r="H114" s="131"/>
      <c r="I114" s="131"/>
    </row>
    <row r="115" spans="2:9" ht="12.75" customHeight="1" hidden="1">
      <c r="B115" s="131"/>
      <c r="C115" s="131"/>
      <c r="D115" s="131"/>
      <c r="E115" s="131"/>
      <c r="F115" s="131"/>
      <c r="G115" s="131"/>
      <c r="H115" s="131"/>
      <c r="I115" s="131"/>
    </row>
    <row r="116" spans="2:9" ht="12.75" customHeight="1" hidden="1">
      <c r="B116" s="131"/>
      <c r="C116" s="131"/>
      <c r="D116" s="131"/>
      <c r="E116" s="131"/>
      <c r="F116" s="131"/>
      <c r="G116" s="131"/>
      <c r="H116" s="131"/>
      <c r="I116" s="131"/>
    </row>
    <row r="117" spans="2:9" ht="12.75" customHeight="1" hidden="1">
      <c r="B117" s="131"/>
      <c r="C117" s="131"/>
      <c r="D117" s="131"/>
      <c r="E117" s="131"/>
      <c r="F117" s="131"/>
      <c r="G117" s="131"/>
      <c r="H117" s="131"/>
      <c r="I117" s="131"/>
    </row>
    <row r="118" spans="2:9" ht="12.75" customHeight="1" hidden="1">
      <c r="B118" s="131"/>
      <c r="C118" s="131"/>
      <c r="D118" s="131"/>
      <c r="E118" s="131"/>
      <c r="F118" s="131"/>
      <c r="G118" s="131"/>
      <c r="H118" s="131"/>
      <c r="I118" s="131"/>
    </row>
    <row r="119" spans="2:9" ht="12.75">
      <c r="B119" s="131"/>
      <c r="C119" s="131"/>
      <c r="D119" s="131"/>
      <c r="E119" s="131"/>
      <c r="F119" s="131"/>
      <c r="G119" s="131"/>
      <c r="H119" s="131"/>
      <c r="I119" s="131"/>
    </row>
    <row r="120" spans="2:9" ht="12.75" customHeight="1">
      <c r="B120" s="41"/>
      <c r="C120" s="73"/>
      <c r="D120" s="73"/>
      <c r="E120" s="73"/>
      <c r="F120" s="73"/>
      <c r="G120" s="73"/>
      <c r="H120" s="73"/>
      <c r="I120" s="73"/>
    </row>
    <row r="121" spans="1:2" ht="12.75">
      <c r="A121" s="70" t="s">
        <v>142</v>
      </c>
      <c r="B121" s="40" t="s">
        <v>67</v>
      </c>
    </row>
    <row r="123" spans="2:10" ht="12.75">
      <c r="B123" s="131" t="s">
        <v>6</v>
      </c>
      <c r="C123" s="131"/>
      <c r="D123" s="131"/>
      <c r="E123" s="131"/>
      <c r="F123" s="131"/>
      <c r="G123" s="131"/>
      <c r="H123" s="131"/>
      <c r="I123" s="131"/>
      <c r="J123" s="74"/>
    </row>
    <row r="124" spans="2:10" ht="13.5" customHeight="1">
      <c r="B124" s="131"/>
      <c r="C124" s="131"/>
      <c r="D124" s="131"/>
      <c r="E124" s="131"/>
      <c r="F124" s="131"/>
      <c r="G124" s="131"/>
      <c r="H124" s="131"/>
      <c r="I124" s="131"/>
      <c r="J124" s="74"/>
    </row>
    <row r="125" spans="2:9" ht="12.75">
      <c r="B125" s="65"/>
      <c r="C125" s="65"/>
      <c r="D125" s="65"/>
      <c r="E125" s="65"/>
      <c r="F125" s="65"/>
      <c r="G125" s="65"/>
      <c r="H125" s="65"/>
      <c r="I125" s="65"/>
    </row>
    <row r="126" spans="1:2" ht="12.75">
      <c r="A126" s="70" t="s">
        <v>143</v>
      </c>
      <c r="B126" s="40" t="s">
        <v>114</v>
      </c>
    </row>
    <row r="128" spans="2:9" ht="12.75">
      <c r="B128" s="134" t="s">
        <v>234</v>
      </c>
      <c r="C128" s="134"/>
      <c r="D128" s="134"/>
      <c r="E128" s="134"/>
      <c r="F128" s="134"/>
      <c r="G128" s="134"/>
      <c r="H128" s="134"/>
      <c r="I128" s="134"/>
    </row>
    <row r="129" spans="2:9" ht="12.75">
      <c r="B129" s="134"/>
      <c r="C129" s="134"/>
      <c r="D129" s="134"/>
      <c r="E129" s="134"/>
      <c r="F129" s="134"/>
      <c r="G129" s="134"/>
      <c r="H129" s="134"/>
      <c r="I129" s="134"/>
    </row>
    <row r="130" spans="2:9" ht="12.75">
      <c r="B130" s="81"/>
      <c r="C130" s="81"/>
      <c r="D130" s="81"/>
      <c r="E130" s="81"/>
      <c r="F130" s="81"/>
      <c r="G130" s="39"/>
      <c r="H130" s="81"/>
      <c r="I130" s="81"/>
    </row>
    <row r="131" spans="2:9" ht="12.75">
      <c r="B131" s="81"/>
      <c r="C131" s="81"/>
      <c r="D131" s="81"/>
      <c r="E131" s="81"/>
      <c r="F131" s="81"/>
      <c r="G131" s="39" t="s">
        <v>47</v>
      </c>
      <c r="H131" s="81"/>
      <c r="I131" s="81"/>
    </row>
    <row r="132" spans="2:9" ht="12.75">
      <c r="B132" s="81"/>
      <c r="C132" s="81"/>
      <c r="D132" s="81"/>
      <c r="E132" s="81"/>
      <c r="F132" s="81"/>
      <c r="G132" s="50" t="s">
        <v>7</v>
      </c>
      <c r="H132" s="81"/>
      <c r="I132" s="81"/>
    </row>
    <row r="133" spans="2:9" ht="12.75">
      <c r="B133" s="81"/>
      <c r="C133" s="81"/>
      <c r="D133" s="81"/>
      <c r="E133" s="81"/>
      <c r="F133" s="81"/>
      <c r="G133" s="39" t="s">
        <v>81</v>
      </c>
      <c r="H133" s="81"/>
      <c r="I133" s="81"/>
    </row>
    <row r="134" spans="2:9" ht="12.75">
      <c r="B134" s="81"/>
      <c r="C134" s="81"/>
      <c r="D134" s="81"/>
      <c r="E134" s="81"/>
      <c r="F134" s="81"/>
      <c r="G134" s="39"/>
      <c r="H134" s="81"/>
      <c r="I134" s="81"/>
    </row>
    <row r="135" spans="2:9" ht="12.75">
      <c r="B135" s="91" t="s">
        <v>44</v>
      </c>
      <c r="C135" s="81"/>
      <c r="D135" s="81"/>
      <c r="E135" s="81"/>
      <c r="F135" s="81"/>
      <c r="G135" s="92"/>
      <c r="H135" s="81"/>
      <c r="I135" s="81"/>
    </row>
    <row r="136" spans="2:9" ht="13.5" thickBot="1">
      <c r="B136" s="89" t="s">
        <v>45</v>
      </c>
      <c r="C136" s="81"/>
      <c r="D136" s="81"/>
      <c r="E136" s="81"/>
      <c r="F136" s="81"/>
      <c r="G136" s="96">
        <v>5000</v>
      </c>
      <c r="H136" s="81"/>
      <c r="I136" s="81"/>
    </row>
    <row r="137" spans="2:9" ht="13.5" thickTop="1">
      <c r="B137" s="91"/>
      <c r="C137" s="81"/>
      <c r="D137" s="81"/>
      <c r="E137" s="81"/>
      <c r="F137" s="81"/>
      <c r="G137" s="93"/>
      <c r="H137" s="81"/>
      <c r="I137" s="81"/>
    </row>
    <row r="138" spans="3:9" ht="12.75">
      <c r="C138" s="81"/>
      <c r="D138" s="81"/>
      <c r="E138" s="81"/>
      <c r="F138" s="81"/>
      <c r="G138" s="95"/>
      <c r="H138" s="81"/>
      <c r="I138" s="81"/>
    </row>
    <row r="139" spans="1:2" ht="12.75">
      <c r="A139" s="70" t="s">
        <v>144</v>
      </c>
      <c r="B139" s="40" t="s">
        <v>115</v>
      </c>
    </row>
    <row r="140" spans="1:7" ht="12.75">
      <c r="A140" s="70"/>
      <c r="B140" s="40"/>
      <c r="G140" s="39"/>
    </row>
    <row r="141" spans="7:8" ht="12.75">
      <c r="G141" s="39" t="s">
        <v>47</v>
      </c>
      <c r="H141" s="39"/>
    </row>
    <row r="142" spans="7:8" ht="12.75">
      <c r="G142" s="50" t="s">
        <v>209</v>
      </c>
      <c r="H142" s="50"/>
    </row>
    <row r="143" spans="7:8" ht="12.75">
      <c r="G143" s="39" t="s">
        <v>81</v>
      </c>
      <c r="H143" s="39"/>
    </row>
    <row r="144" spans="7:8" ht="12.75">
      <c r="G144" s="39"/>
      <c r="H144" s="39"/>
    </row>
    <row r="145" spans="2:8" ht="13.5" thickBot="1">
      <c r="B145" s="38" t="s">
        <v>170</v>
      </c>
      <c r="G145" s="15">
        <v>2051</v>
      </c>
      <c r="H145" s="39"/>
    </row>
    <row r="146" spans="7:8" ht="13.5" thickTop="1">
      <c r="G146" s="1"/>
      <c r="H146" s="39"/>
    </row>
    <row r="147" spans="7:8" ht="12.75">
      <c r="G147" s="1"/>
      <c r="H147" s="39"/>
    </row>
    <row r="148" spans="1:9" ht="12.75">
      <c r="A148" s="75"/>
      <c r="B148" s="65"/>
      <c r="C148" s="65"/>
      <c r="D148" s="65"/>
      <c r="E148" s="65"/>
      <c r="F148" s="65"/>
      <c r="G148" s="65"/>
      <c r="H148" s="65"/>
      <c r="I148" s="65"/>
    </row>
    <row r="149" spans="1:9" ht="12.75">
      <c r="A149" s="136" t="s">
        <v>145</v>
      </c>
      <c r="B149" s="136"/>
      <c r="C149" s="136"/>
      <c r="D149" s="136"/>
      <c r="E149" s="136"/>
      <c r="F149" s="136"/>
      <c r="G149" s="136"/>
      <c r="H149" s="136"/>
      <c r="I149" s="136"/>
    </row>
    <row r="150" spans="1:9" ht="12.75">
      <c r="A150" s="136"/>
      <c r="B150" s="136"/>
      <c r="C150" s="136"/>
      <c r="D150" s="136"/>
      <c r="E150" s="136"/>
      <c r="F150" s="136"/>
      <c r="G150" s="136"/>
      <c r="H150" s="136"/>
      <c r="I150" s="136"/>
    </row>
    <row r="151" spans="1:9" ht="12.75">
      <c r="A151" s="75"/>
      <c r="B151" s="62"/>
      <c r="C151" s="62"/>
      <c r="D151" s="62"/>
      <c r="E151" s="62"/>
      <c r="F151" s="62"/>
      <c r="G151" s="62"/>
      <c r="H151" s="62"/>
      <c r="I151" s="62"/>
    </row>
    <row r="152" spans="1:2" ht="12.75" customHeight="1">
      <c r="A152" s="70" t="s">
        <v>146</v>
      </c>
      <c r="B152" s="40" t="s">
        <v>116</v>
      </c>
    </row>
    <row r="153" spans="1:2" ht="12.75">
      <c r="A153" s="70"/>
      <c r="B153" s="40"/>
    </row>
    <row r="154" spans="1:9" ht="12.75">
      <c r="A154" s="70"/>
      <c r="B154" s="134" t="s">
        <v>235</v>
      </c>
      <c r="C154" s="137"/>
      <c r="D154" s="137"/>
      <c r="E154" s="137"/>
      <c r="F154" s="137"/>
      <c r="G154" s="137"/>
      <c r="H154" s="137"/>
      <c r="I154" s="137"/>
    </row>
    <row r="155" spans="1:9" ht="12.75">
      <c r="A155" s="70"/>
      <c r="B155" s="137"/>
      <c r="C155" s="137"/>
      <c r="D155" s="137"/>
      <c r="E155" s="137"/>
      <c r="F155" s="137"/>
      <c r="G155" s="137"/>
      <c r="H155" s="137"/>
      <c r="I155" s="137"/>
    </row>
    <row r="156" spans="1:9" ht="12.75">
      <c r="A156" s="70"/>
      <c r="B156" s="137"/>
      <c r="C156" s="137"/>
      <c r="D156" s="137"/>
      <c r="E156" s="137"/>
      <c r="F156" s="137"/>
      <c r="G156" s="137"/>
      <c r="H156" s="137"/>
      <c r="I156" s="137"/>
    </row>
    <row r="157" spans="1:9" ht="12.75">
      <c r="A157" s="70"/>
      <c r="B157" s="134" t="s">
        <v>10</v>
      </c>
      <c r="C157" s="134"/>
      <c r="D157" s="134"/>
      <c r="E157" s="134"/>
      <c r="F157" s="134"/>
      <c r="G157" s="134"/>
      <c r="H157" s="134"/>
      <c r="I157" s="134"/>
    </row>
    <row r="158" spans="1:9" ht="12.75">
      <c r="A158" s="70"/>
      <c r="B158" s="134"/>
      <c r="C158" s="134"/>
      <c r="D158" s="134"/>
      <c r="E158" s="134"/>
      <c r="F158" s="134"/>
      <c r="G158" s="134"/>
      <c r="H158" s="134"/>
      <c r="I158" s="134"/>
    </row>
    <row r="159" spans="1:9" ht="12.75">
      <c r="A159" s="70"/>
      <c r="B159" s="81"/>
      <c r="C159" s="81"/>
      <c r="D159" s="81"/>
      <c r="E159" s="81"/>
      <c r="F159" s="81"/>
      <c r="G159" s="81"/>
      <c r="H159" s="81"/>
      <c r="I159" s="81"/>
    </row>
    <row r="160" spans="1:2" ht="12.75" customHeight="1">
      <c r="A160" s="70"/>
      <c r="B160" s="40"/>
    </row>
    <row r="161" spans="1:2" ht="12.75">
      <c r="A161" s="70" t="s">
        <v>147</v>
      </c>
      <c r="B161" s="40" t="s">
        <v>148</v>
      </c>
    </row>
    <row r="162" spans="1:2" ht="12.75" customHeight="1">
      <c r="A162" s="70"/>
      <c r="B162" s="40"/>
    </row>
    <row r="163" spans="1:9" ht="12.75">
      <c r="A163" s="70"/>
      <c r="B163" s="134" t="s">
        <v>11</v>
      </c>
      <c r="C163" s="134"/>
      <c r="D163" s="134"/>
      <c r="E163" s="134"/>
      <c r="F163" s="134"/>
      <c r="G163" s="134"/>
      <c r="H163" s="134"/>
      <c r="I163" s="134"/>
    </row>
    <row r="164" spans="1:9" s="62" customFormat="1" ht="12.75">
      <c r="A164" s="59"/>
      <c r="B164" s="134"/>
      <c r="C164" s="134"/>
      <c r="D164" s="134"/>
      <c r="E164" s="134"/>
      <c r="F164" s="134"/>
      <c r="G164" s="134"/>
      <c r="H164" s="134"/>
      <c r="I164" s="134"/>
    </row>
    <row r="165" spans="1:9" s="62" customFormat="1" ht="12.75">
      <c r="A165" s="59"/>
      <c r="B165" s="134"/>
      <c r="C165" s="134"/>
      <c r="D165" s="134"/>
      <c r="E165" s="134"/>
      <c r="F165" s="134"/>
      <c r="G165" s="134"/>
      <c r="H165" s="134"/>
      <c r="I165" s="134"/>
    </row>
    <row r="166" spans="1:9" s="62" customFormat="1" ht="12.75">
      <c r="A166" s="59"/>
      <c r="B166" s="81"/>
      <c r="C166" s="81"/>
      <c r="D166" s="81"/>
      <c r="E166" s="81"/>
      <c r="F166" s="81"/>
      <c r="G166" s="81"/>
      <c r="H166" s="81"/>
      <c r="I166" s="81"/>
    </row>
    <row r="167" spans="1:9" s="62" customFormat="1" ht="12.75">
      <c r="A167" s="59"/>
      <c r="B167" s="134" t="s">
        <v>245</v>
      </c>
      <c r="C167" s="134"/>
      <c r="D167" s="134"/>
      <c r="E167" s="134"/>
      <c r="F167" s="134"/>
      <c r="G167" s="134"/>
      <c r="H167" s="134"/>
      <c r="I167" s="134"/>
    </row>
    <row r="168" spans="1:9" s="62" customFormat="1" ht="12.75">
      <c r="A168" s="59"/>
      <c r="B168" s="134"/>
      <c r="C168" s="134"/>
      <c r="D168" s="134"/>
      <c r="E168" s="134"/>
      <c r="F168" s="134"/>
      <c r="G168" s="134"/>
      <c r="H168" s="134"/>
      <c r="I168" s="134"/>
    </row>
    <row r="169" spans="1:9" s="62" customFormat="1" ht="12.75">
      <c r="A169" s="59"/>
      <c r="B169" s="134"/>
      <c r="C169" s="134"/>
      <c r="D169" s="134"/>
      <c r="E169" s="134"/>
      <c r="F169" s="134"/>
      <c r="G169" s="134"/>
      <c r="H169" s="134"/>
      <c r="I169" s="134"/>
    </row>
    <row r="170" spans="1:9" s="62" customFormat="1" ht="12.75">
      <c r="A170" s="59"/>
      <c r="B170" s="134"/>
      <c r="C170" s="134"/>
      <c r="D170" s="134"/>
      <c r="E170" s="134"/>
      <c r="F170" s="134"/>
      <c r="G170" s="134"/>
      <c r="H170" s="134"/>
      <c r="I170" s="134"/>
    </row>
    <row r="171" spans="1:9" s="62" customFormat="1" ht="12.75">
      <c r="A171" s="59"/>
      <c r="B171" s="38"/>
      <c r="C171" s="38"/>
      <c r="D171" s="38"/>
      <c r="E171" s="38"/>
      <c r="F171" s="38"/>
      <c r="G171" s="38"/>
      <c r="H171" s="38"/>
      <c r="I171" s="38"/>
    </row>
    <row r="172" spans="1:9" s="62" customFormat="1" ht="12.75">
      <c r="A172" s="70" t="s">
        <v>149</v>
      </c>
      <c r="B172" s="40" t="s">
        <v>163</v>
      </c>
      <c r="C172" s="38"/>
      <c r="D172" s="38"/>
      <c r="E172" s="38"/>
      <c r="F172" s="38"/>
      <c r="G172" s="38"/>
      <c r="H172" s="38"/>
      <c r="I172" s="38"/>
    </row>
    <row r="173" spans="1:9" s="62" customFormat="1" ht="12.75" customHeight="1">
      <c r="A173" s="59"/>
      <c r="B173" s="38"/>
      <c r="C173" s="38"/>
      <c r="D173" s="38"/>
      <c r="E173" s="38"/>
      <c r="F173" s="38"/>
      <c r="G173" s="38"/>
      <c r="H173" s="38"/>
      <c r="I173" s="38"/>
    </row>
    <row r="174" spans="1:9" s="62" customFormat="1" ht="12.75">
      <c r="A174" s="59"/>
      <c r="B174" s="135" t="s">
        <v>246</v>
      </c>
      <c r="C174" s="135"/>
      <c r="D174" s="135"/>
      <c r="E174" s="135"/>
      <c r="F174" s="135"/>
      <c r="G174" s="135"/>
      <c r="H174" s="135"/>
      <c r="I174" s="135"/>
    </row>
    <row r="175" spans="1:9" s="62" customFormat="1" ht="12.75">
      <c r="A175" s="59"/>
      <c r="B175" s="135"/>
      <c r="C175" s="135"/>
      <c r="D175" s="135"/>
      <c r="E175" s="135"/>
      <c r="F175" s="135"/>
      <c r="G175" s="135"/>
      <c r="H175" s="135"/>
      <c r="I175" s="135"/>
    </row>
    <row r="176" spans="2:9" ht="12.75">
      <c r="B176" s="135"/>
      <c r="C176" s="135"/>
      <c r="D176" s="135"/>
      <c r="E176" s="135"/>
      <c r="F176" s="135"/>
      <c r="G176" s="135"/>
      <c r="H176" s="135"/>
      <c r="I176" s="135"/>
    </row>
    <row r="177" spans="2:9" ht="12.75">
      <c r="B177" s="135"/>
      <c r="C177" s="135"/>
      <c r="D177" s="135"/>
      <c r="E177" s="135"/>
      <c r="F177" s="135"/>
      <c r="G177" s="135"/>
      <c r="H177" s="135"/>
      <c r="I177" s="135"/>
    </row>
    <row r="178" spans="2:9" ht="12.75">
      <c r="B178" s="135"/>
      <c r="C178" s="135"/>
      <c r="D178" s="135"/>
      <c r="E178" s="135"/>
      <c r="F178" s="135"/>
      <c r="G178" s="135"/>
      <c r="H178" s="135"/>
      <c r="I178" s="135"/>
    </row>
    <row r="180" spans="1:2" ht="12.75">
      <c r="A180" s="70" t="s">
        <v>150</v>
      </c>
      <c r="B180" s="40" t="s">
        <v>151</v>
      </c>
    </row>
    <row r="181" spans="1:2" ht="12.75">
      <c r="A181" s="70"/>
      <c r="B181" s="40"/>
    </row>
    <row r="182" spans="1:9" ht="12.75">
      <c r="A182" s="70"/>
      <c r="B182" s="130" t="s">
        <v>12</v>
      </c>
      <c r="C182" s="130"/>
      <c r="D182" s="130"/>
      <c r="E182" s="130"/>
      <c r="F182" s="130"/>
      <c r="G182" s="130"/>
      <c r="H182" s="130"/>
      <c r="I182" s="130"/>
    </row>
    <row r="183" spans="1:9" ht="12.75">
      <c r="A183" s="70"/>
      <c r="B183" s="130"/>
      <c r="C183" s="130"/>
      <c r="D183" s="130"/>
      <c r="E183" s="130"/>
      <c r="F183" s="130"/>
      <c r="G183" s="130"/>
      <c r="H183" s="130"/>
      <c r="I183" s="130"/>
    </row>
    <row r="184" spans="1:9" ht="12.75">
      <c r="A184" s="70"/>
      <c r="B184" s="81"/>
      <c r="C184" s="81"/>
      <c r="D184" s="81"/>
      <c r="E184" s="81"/>
      <c r="F184" s="81"/>
      <c r="G184" s="81"/>
      <c r="H184" s="81"/>
      <c r="I184" s="81"/>
    </row>
    <row r="185" spans="1:9" ht="12.75">
      <c r="A185" s="70"/>
      <c r="B185" s="81"/>
      <c r="C185" s="81"/>
      <c r="D185" s="81"/>
      <c r="E185" s="81"/>
      <c r="F185" s="81"/>
      <c r="G185" s="81"/>
      <c r="H185" s="81"/>
      <c r="I185" s="81"/>
    </row>
    <row r="186" spans="1:9" ht="12.75">
      <c r="A186" s="59" t="s">
        <v>152</v>
      </c>
      <c r="B186" s="101" t="s">
        <v>156</v>
      </c>
      <c r="C186" s="89"/>
      <c r="D186" s="81"/>
      <c r="E186" s="81"/>
      <c r="F186" s="81"/>
      <c r="G186" s="81"/>
      <c r="H186" s="81"/>
      <c r="I186" s="81"/>
    </row>
    <row r="187" spans="1:9" ht="12.75">
      <c r="A187" s="70"/>
      <c r="B187" s="81"/>
      <c r="C187" s="81"/>
      <c r="D187" s="81"/>
      <c r="E187" s="81"/>
      <c r="F187" s="81"/>
      <c r="G187" s="81"/>
      <c r="H187" s="81"/>
      <c r="I187" s="81"/>
    </row>
    <row r="188" spans="1:9" ht="12.75">
      <c r="A188" s="38"/>
      <c r="B188" s="134" t="s">
        <v>13</v>
      </c>
      <c r="C188" s="134"/>
      <c r="D188" s="134"/>
      <c r="E188" s="134"/>
      <c r="F188" s="134"/>
      <c r="G188" s="134"/>
      <c r="H188" s="134"/>
      <c r="I188" s="134"/>
    </row>
    <row r="189" spans="1:9" ht="12.75">
      <c r="A189" s="38"/>
      <c r="B189" s="134"/>
      <c r="C189" s="134"/>
      <c r="D189" s="134"/>
      <c r="E189" s="134"/>
      <c r="F189" s="134"/>
      <c r="G189" s="134"/>
      <c r="H189" s="134"/>
      <c r="I189" s="134"/>
    </row>
    <row r="190" spans="1:9" ht="12.75">
      <c r="A190" s="38"/>
      <c r="B190" s="81"/>
      <c r="C190" s="81"/>
      <c r="D190" s="81"/>
      <c r="E190" s="81"/>
      <c r="F190" s="81"/>
      <c r="G190" s="81"/>
      <c r="H190" s="81"/>
      <c r="I190" s="81"/>
    </row>
    <row r="191" spans="1:9" ht="12.75">
      <c r="A191" s="70"/>
      <c r="B191" s="134" t="s">
        <v>19</v>
      </c>
      <c r="C191" s="134"/>
      <c r="D191" s="134"/>
      <c r="E191" s="134"/>
      <c r="F191" s="134"/>
      <c r="G191" s="134"/>
      <c r="H191" s="134"/>
      <c r="I191" s="134"/>
    </row>
    <row r="192" spans="1:9" ht="12.75">
      <c r="A192" s="70"/>
      <c r="B192" s="134"/>
      <c r="C192" s="134"/>
      <c r="D192" s="134"/>
      <c r="E192" s="134"/>
      <c r="F192" s="134"/>
      <c r="G192" s="134"/>
      <c r="H192" s="134"/>
      <c r="I192" s="134"/>
    </row>
    <row r="193" spans="1:9" ht="12.75">
      <c r="A193" s="70"/>
      <c r="B193" s="134"/>
      <c r="C193" s="134"/>
      <c r="D193" s="134"/>
      <c r="E193" s="134"/>
      <c r="F193" s="134"/>
      <c r="G193" s="134"/>
      <c r="H193" s="134"/>
      <c r="I193" s="134"/>
    </row>
    <row r="194" spans="1:9" ht="12.75">
      <c r="A194" s="70"/>
      <c r="B194" s="134"/>
      <c r="C194" s="134"/>
      <c r="D194" s="134"/>
      <c r="E194" s="134"/>
      <c r="F194" s="134"/>
      <c r="G194" s="134"/>
      <c r="H194" s="134"/>
      <c r="I194" s="134"/>
    </row>
    <row r="195" spans="1:9" ht="12.75">
      <c r="A195" s="70"/>
      <c r="B195" s="89"/>
      <c r="C195" s="89"/>
      <c r="D195" s="89"/>
      <c r="E195" s="89"/>
      <c r="F195" s="89"/>
      <c r="G195" s="89"/>
      <c r="H195" s="89"/>
      <c r="I195" s="89"/>
    </row>
    <row r="196" spans="1:9" ht="12.75">
      <c r="A196" s="70"/>
      <c r="B196" s="81"/>
      <c r="C196" s="81"/>
      <c r="D196" s="81"/>
      <c r="E196" s="81"/>
      <c r="F196" s="102" t="s">
        <v>205</v>
      </c>
      <c r="G196" s="102" t="s">
        <v>63</v>
      </c>
      <c r="H196" s="102" t="s">
        <v>64</v>
      </c>
      <c r="I196" s="81"/>
    </row>
    <row r="197" spans="1:9" ht="12.75">
      <c r="A197" s="70"/>
      <c r="B197" s="81"/>
      <c r="C197" s="81"/>
      <c r="D197" s="81"/>
      <c r="E197" s="81"/>
      <c r="F197" s="102" t="s">
        <v>206</v>
      </c>
      <c r="G197" s="102" t="s">
        <v>25</v>
      </c>
      <c r="H197" s="102" t="s">
        <v>204</v>
      </c>
      <c r="I197" s="81"/>
    </row>
    <row r="198" spans="2:9" ht="12.75">
      <c r="B198" s="65"/>
      <c r="C198" s="65"/>
      <c r="D198" s="65"/>
      <c r="E198" s="65"/>
      <c r="F198" s="103" t="s">
        <v>81</v>
      </c>
      <c r="G198" s="103" t="s">
        <v>81</v>
      </c>
      <c r="H198" s="103" t="s">
        <v>81</v>
      </c>
      <c r="I198" s="65"/>
    </row>
    <row r="199" spans="2:9" ht="12.75">
      <c r="B199" s="65"/>
      <c r="C199" s="65"/>
      <c r="D199" s="65"/>
      <c r="E199" s="65"/>
      <c r="F199" s="100"/>
      <c r="G199" s="100"/>
      <c r="H199" s="100"/>
      <c r="I199" s="65"/>
    </row>
    <row r="200" spans="2:9" ht="12.75">
      <c r="B200" s="89" t="s">
        <v>172</v>
      </c>
      <c r="C200" s="65"/>
      <c r="D200" s="65"/>
      <c r="E200" s="65"/>
      <c r="F200" s="107">
        <v>5000</v>
      </c>
      <c r="G200" s="107">
        <v>0</v>
      </c>
      <c r="H200" s="107">
        <f>+F200-G200</f>
        <v>5000</v>
      </c>
      <c r="I200" s="65"/>
    </row>
    <row r="201" spans="2:9" ht="12.75">
      <c r="B201" s="89" t="s">
        <v>173</v>
      </c>
      <c r="C201" s="65"/>
      <c r="D201" s="65"/>
      <c r="E201" s="65"/>
      <c r="F201" s="107">
        <v>3000</v>
      </c>
      <c r="G201" s="107">
        <v>776</v>
      </c>
      <c r="H201" s="107">
        <f>+F201-G201</f>
        <v>2224</v>
      </c>
      <c r="I201" s="65"/>
    </row>
    <row r="202" spans="2:9" ht="12.75">
      <c r="B202" s="89" t="s">
        <v>65</v>
      </c>
      <c r="C202" s="81"/>
      <c r="D202" s="81"/>
      <c r="E202" s="81"/>
      <c r="F202" s="92">
        <v>8000</v>
      </c>
      <c r="G202" s="92">
        <v>8000</v>
      </c>
      <c r="H202" s="93">
        <f>+F202-G202</f>
        <v>0</v>
      </c>
      <c r="I202" s="81"/>
    </row>
    <row r="203" spans="2:9" ht="12.75">
      <c r="B203" s="89" t="s">
        <v>66</v>
      </c>
      <c r="C203" s="81"/>
      <c r="D203" s="81"/>
      <c r="E203" s="81"/>
      <c r="F203" s="92">
        <v>4667</v>
      </c>
      <c r="G203" s="92">
        <v>3021</v>
      </c>
      <c r="H203" s="93">
        <f>+F203-G203</f>
        <v>1646</v>
      </c>
      <c r="I203" s="81"/>
    </row>
    <row r="204" spans="2:9" ht="12.75">
      <c r="B204" s="89" t="s">
        <v>49</v>
      </c>
      <c r="C204" s="81"/>
      <c r="D204" s="81"/>
      <c r="E204" s="81"/>
      <c r="F204" s="92">
        <v>1600</v>
      </c>
      <c r="G204" s="92">
        <v>1600</v>
      </c>
      <c r="H204" s="93">
        <f>+F204-G204</f>
        <v>0</v>
      </c>
      <c r="I204" s="81"/>
    </row>
    <row r="205" spans="2:9" ht="13.5" thickBot="1">
      <c r="B205" s="81"/>
      <c r="C205" s="81"/>
      <c r="D205" s="81"/>
      <c r="E205" s="81"/>
      <c r="F205" s="108">
        <f>SUM(F200:F204)</f>
        <v>22267</v>
      </c>
      <c r="G205" s="104">
        <f>SUM(G200:G204)</f>
        <v>13397</v>
      </c>
      <c r="H205" s="104">
        <f>SUM(H200:H204)</f>
        <v>8870</v>
      </c>
      <c r="I205" s="81"/>
    </row>
    <row r="206" spans="2:9" ht="13.5" thickTop="1">
      <c r="B206" s="81"/>
      <c r="C206" s="81"/>
      <c r="D206" s="81"/>
      <c r="E206" s="81"/>
      <c r="F206" s="106"/>
      <c r="G206" s="99"/>
      <c r="H206" s="99"/>
      <c r="I206" s="81"/>
    </row>
    <row r="207" spans="2:9" ht="12.75">
      <c r="B207" s="89" t="s">
        <v>238</v>
      </c>
      <c r="C207" s="81"/>
      <c r="D207" s="81"/>
      <c r="E207" s="81"/>
      <c r="F207" s="106"/>
      <c r="G207" s="99"/>
      <c r="H207" s="99"/>
      <c r="I207" s="81"/>
    </row>
    <row r="208" spans="2:9" ht="12.75">
      <c r="B208" s="81"/>
      <c r="C208" s="81"/>
      <c r="D208" s="81"/>
      <c r="E208" s="81"/>
      <c r="F208" s="106"/>
      <c r="G208" s="99"/>
      <c r="H208" s="99"/>
      <c r="I208" s="81"/>
    </row>
    <row r="209" spans="2:9" ht="12.75">
      <c r="B209" s="81"/>
      <c r="C209" s="81"/>
      <c r="D209" s="81"/>
      <c r="E209" s="81"/>
      <c r="F209" s="106"/>
      <c r="G209" s="99"/>
      <c r="H209" s="99"/>
      <c r="I209" s="81"/>
    </row>
    <row r="210" spans="1:8" ht="12.75">
      <c r="A210" s="59" t="s">
        <v>153</v>
      </c>
      <c r="B210" s="40" t="s">
        <v>80</v>
      </c>
      <c r="F210" s="94"/>
      <c r="G210" s="94"/>
      <c r="H210" s="94"/>
    </row>
    <row r="211" spans="5:8" ht="12.75">
      <c r="E211" s="39"/>
      <c r="G211" s="55"/>
      <c r="H211" s="39"/>
    </row>
    <row r="212" spans="1:8" ht="12.75">
      <c r="A212" s="38"/>
      <c r="E212" s="39" t="s">
        <v>175</v>
      </c>
      <c r="G212" s="39" t="s">
        <v>176</v>
      </c>
      <c r="H212" s="39"/>
    </row>
    <row r="213" spans="5:8" ht="12.75">
      <c r="E213" s="39" t="s">
        <v>209</v>
      </c>
      <c r="G213" s="39" t="s">
        <v>209</v>
      </c>
      <c r="H213" s="39"/>
    </row>
    <row r="214" spans="5:8" ht="12.75">
      <c r="E214" s="39" t="s">
        <v>81</v>
      </c>
      <c r="G214" s="39" t="s">
        <v>81</v>
      </c>
      <c r="H214" s="39"/>
    </row>
    <row r="216" spans="2:8" ht="12.75">
      <c r="B216" s="38" t="s">
        <v>236</v>
      </c>
      <c r="E216" s="2">
        <v>652</v>
      </c>
      <c r="G216" s="2">
        <v>652</v>
      </c>
      <c r="H216" s="42"/>
    </row>
    <row r="217" spans="2:8" ht="12.75">
      <c r="B217" s="38" t="s">
        <v>237</v>
      </c>
      <c r="E217" s="61">
        <v>-67</v>
      </c>
      <c r="F217" s="42"/>
      <c r="G217" s="61">
        <v>-67</v>
      </c>
      <c r="H217" s="60"/>
    </row>
    <row r="218" spans="5:8" ht="13.5" thickBot="1">
      <c r="E218" s="43">
        <f>SUM(E216:E217)</f>
        <v>585</v>
      </c>
      <c r="F218" s="42"/>
      <c r="G218" s="43">
        <f>SUM(G216:G217)</f>
        <v>585</v>
      </c>
      <c r="H218" s="42"/>
    </row>
    <row r="219" spans="2:8" ht="13.5" thickTop="1">
      <c r="B219" s="122"/>
      <c r="C219" s="62"/>
      <c r="D219" s="62"/>
      <c r="E219" s="60"/>
      <c r="F219" s="60"/>
      <c r="G219" s="60"/>
      <c r="H219" s="42"/>
    </row>
    <row r="220" spans="2:9" ht="12.75">
      <c r="B220" s="131" t="s">
        <v>241</v>
      </c>
      <c r="C220" s="131"/>
      <c r="D220" s="131"/>
      <c r="E220" s="131"/>
      <c r="F220" s="131"/>
      <c r="G220" s="131"/>
      <c r="H220" s="131"/>
      <c r="I220" s="131"/>
    </row>
    <row r="221" spans="2:9" ht="12.75">
      <c r="B221" s="131"/>
      <c r="C221" s="131"/>
      <c r="D221" s="131"/>
      <c r="E221" s="131"/>
      <c r="F221" s="131"/>
      <c r="G221" s="131"/>
      <c r="H221" s="131"/>
      <c r="I221" s="131"/>
    </row>
    <row r="222" spans="1:9" ht="15" customHeight="1">
      <c r="A222" s="70"/>
      <c r="B222" s="88"/>
      <c r="C222" s="88"/>
      <c r="D222" s="88"/>
      <c r="E222" s="88"/>
      <c r="F222" s="88"/>
      <c r="G222" s="88"/>
      <c r="H222" s="88"/>
      <c r="I222" s="88"/>
    </row>
    <row r="223" spans="1:8" ht="15" customHeight="1">
      <c r="A223" s="70"/>
      <c r="E223" s="60"/>
      <c r="F223" s="42"/>
      <c r="G223" s="60"/>
      <c r="H223" s="60"/>
    </row>
    <row r="224" spans="1:2" ht="12.75">
      <c r="A224" s="59" t="s">
        <v>154</v>
      </c>
      <c r="B224" s="40" t="s">
        <v>127</v>
      </c>
    </row>
    <row r="225" ht="12.75">
      <c r="B225" s="40"/>
    </row>
    <row r="226" spans="1:2" ht="12.75">
      <c r="A226" s="70"/>
      <c r="B226" s="38">
        <v>0</v>
      </c>
    </row>
    <row r="227" ht="12.75">
      <c r="A227" s="70"/>
    </row>
    <row r="229" spans="1:2" ht="12.75">
      <c r="A229" s="59" t="s">
        <v>155</v>
      </c>
      <c r="B229" s="40" t="s">
        <v>117</v>
      </c>
    </row>
    <row r="230" ht="12.75">
      <c r="B230" s="40"/>
    </row>
    <row r="231" spans="1:2" ht="12.75">
      <c r="A231" s="70"/>
      <c r="B231" s="38" t="s">
        <v>14</v>
      </c>
    </row>
    <row r="232" ht="12.75">
      <c r="A232" s="70"/>
    </row>
    <row r="234" ht="12.75" customHeight="1" hidden="1"/>
    <row r="235" spans="1:10" ht="12.75" customHeight="1" hidden="1">
      <c r="A235" s="70"/>
      <c r="B235" s="134" t="s">
        <v>50</v>
      </c>
      <c r="C235" s="134"/>
      <c r="D235" s="134"/>
      <c r="E235" s="134"/>
      <c r="F235" s="134"/>
      <c r="G235" s="134"/>
      <c r="H235" s="134"/>
      <c r="I235" s="134"/>
      <c r="J235" s="65"/>
    </row>
    <row r="236" spans="1:10" ht="12.75" hidden="1">
      <c r="A236" s="70"/>
      <c r="B236" s="134"/>
      <c r="C236" s="134"/>
      <c r="D236" s="134"/>
      <c r="E236" s="134"/>
      <c r="F236" s="134"/>
      <c r="G236" s="134"/>
      <c r="H236" s="134"/>
      <c r="I236" s="134"/>
      <c r="J236" s="65"/>
    </row>
    <row r="237" spans="2:10" ht="12.75" hidden="1">
      <c r="B237" s="134"/>
      <c r="C237" s="134"/>
      <c r="D237" s="134"/>
      <c r="E237" s="134"/>
      <c r="F237" s="134"/>
      <c r="G237" s="134"/>
      <c r="H237" s="134"/>
      <c r="I237" s="134"/>
      <c r="J237" s="65"/>
    </row>
    <row r="238" spans="2:10" ht="12.75" hidden="1">
      <c r="B238" s="134"/>
      <c r="C238" s="134"/>
      <c r="D238" s="134"/>
      <c r="E238" s="134"/>
      <c r="F238" s="134"/>
      <c r="G238" s="134"/>
      <c r="H238" s="134"/>
      <c r="I238" s="134"/>
      <c r="J238" s="65"/>
    </row>
    <row r="239" spans="2:9" ht="12.75" hidden="1">
      <c r="B239" s="89" t="s">
        <v>46</v>
      </c>
      <c r="C239" s="81"/>
      <c r="D239" s="81"/>
      <c r="E239" s="81"/>
      <c r="F239" s="81"/>
      <c r="G239" s="81"/>
      <c r="H239" s="81"/>
      <c r="I239" s="81"/>
    </row>
    <row r="240" ht="11.25" customHeight="1" hidden="1"/>
    <row r="241" ht="11.25" customHeight="1" hidden="1"/>
    <row r="242" spans="2:9" ht="12.75" hidden="1">
      <c r="B242" s="132" t="s">
        <v>171</v>
      </c>
      <c r="C242" s="132"/>
      <c r="D242" s="132"/>
      <c r="E242" s="132"/>
      <c r="F242" s="132"/>
      <c r="G242" s="132"/>
      <c r="H242" s="132"/>
      <c r="I242" s="132"/>
    </row>
    <row r="243" spans="2:9" ht="12.75" hidden="1">
      <c r="B243" s="132"/>
      <c r="C243" s="132"/>
      <c r="D243" s="132"/>
      <c r="E243" s="132"/>
      <c r="F243" s="132"/>
      <c r="G243" s="132"/>
      <c r="H243" s="132"/>
      <c r="I243" s="132"/>
    </row>
    <row r="244" spans="7:8" ht="12.75" hidden="1">
      <c r="G244" s="39" t="s">
        <v>81</v>
      </c>
      <c r="H244" s="39"/>
    </row>
    <row r="245" spans="2:5" ht="12.75" hidden="1">
      <c r="B245" s="66" t="s">
        <v>118</v>
      </c>
      <c r="E245" s="66"/>
    </row>
    <row r="246" spans="2:8" ht="12.75" hidden="1">
      <c r="B246" s="38" t="s">
        <v>172</v>
      </c>
      <c r="G246" s="42">
        <v>5000</v>
      </c>
      <c r="H246" s="42"/>
    </row>
    <row r="247" spans="2:8" ht="12.75" hidden="1">
      <c r="B247" s="38" t="s">
        <v>173</v>
      </c>
      <c r="G247" s="42">
        <v>3000</v>
      </c>
      <c r="H247" s="42"/>
    </row>
    <row r="248" spans="2:8" ht="12.75" hidden="1">
      <c r="B248" s="38" t="s">
        <v>174</v>
      </c>
      <c r="G248" s="42">
        <v>8000</v>
      </c>
      <c r="H248" s="42"/>
    </row>
    <row r="249" spans="2:8" ht="12.75" hidden="1">
      <c r="B249" s="38" t="s">
        <v>119</v>
      </c>
      <c r="G249" s="42">
        <v>4667</v>
      </c>
      <c r="H249" s="42"/>
    </row>
    <row r="250" spans="2:8" ht="12.75" hidden="1">
      <c r="B250" s="38" t="s">
        <v>49</v>
      </c>
      <c r="G250" s="42">
        <v>1600</v>
      </c>
      <c r="H250" s="42"/>
    </row>
    <row r="251" spans="7:8" ht="13.5" hidden="1" thickBot="1">
      <c r="G251" s="43">
        <f>SUM(G246:G250)</f>
        <v>22267</v>
      </c>
      <c r="H251" s="60"/>
    </row>
    <row r="252" spans="2:8" ht="12.75" hidden="1">
      <c r="B252" s="38" t="s">
        <v>48</v>
      </c>
      <c r="G252" s="60"/>
      <c r="H252" s="60"/>
    </row>
    <row r="253" ht="12.75" hidden="1"/>
    <row r="254" ht="12.75" hidden="1"/>
    <row r="255" ht="12.75" hidden="1"/>
    <row r="256" ht="12.75" hidden="1"/>
    <row r="257" spans="2:5" ht="12.75" hidden="1">
      <c r="B257" s="40" t="s">
        <v>120</v>
      </c>
      <c r="E257" s="38" t="s">
        <v>164</v>
      </c>
    </row>
    <row r="258" spans="1:8" ht="12.75">
      <c r="A258" s="59" t="s">
        <v>157</v>
      </c>
      <c r="B258" s="63" t="s">
        <v>120</v>
      </c>
      <c r="C258" s="62"/>
      <c r="D258" s="62"/>
      <c r="E258" s="62"/>
      <c r="F258" s="62"/>
      <c r="G258" s="64"/>
      <c r="H258" s="50"/>
    </row>
    <row r="259" spans="2:8" ht="12.75">
      <c r="B259" s="62"/>
      <c r="C259" s="62"/>
      <c r="D259" s="62"/>
      <c r="E259" s="62"/>
      <c r="F259" s="62"/>
      <c r="G259" s="64"/>
      <c r="H259" s="50"/>
    </row>
    <row r="260" spans="1:8" ht="12.75">
      <c r="A260" s="38"/>
      <c r="B260" s="62" t="s">
        <v>15</v>
      </c>
      <c r="C260" s="62"/>
      <c r="D260" s="62"/>
      <c r="E260" s="62"/>
      <c r="F260" s="62"/>
      <c r="G260" s="84"/>
      <c r="H260" s="50"/>
    </row>
    <row r="261" spans="2:8" ht="12.75">
      <c r="B261" s="62"/>
      <c r="C261" s="62"/>
      <c r="D261" s="62"/>
      <c r="E261" s="62"/>
      <c r="F261" s="62"/>
      <c r="G261" s="83"/>
      <c r="H261" s="50"/>
    </row>
    <row r="262" spans="2:9" ht="12.75">
      <c r="B262" s="62"/>
      <c r="C262" s="62"/>
      <c r="D262" s="62"/>
      <c r="E262" s="62"/>
      <c r="F262" s="62"/>
      <c r="G262" s="109" t="s">
        <v>178</v>
      </c>
      <c r="H262" s="39" t="s">
        <v>179</v>
      </c>
      <c r="I262" s="39" t="s">
        <v>89</v>
      </c>
    </row>
    <row r="263" spans="2:9" ht="12.75">
      <c r="B263" s="62"/>
      <c r="C263" s="62"/>
      <c r="D263" s="62"/>
      <c r="E263" s="62"/>
      <c r="F263" s="82"/>
      <c r="G263" s="55" t="s">
        <v>81</v>
      </c>
      <c r="H263" s="39" t="s">
        <v>81</v>
      </c>
      <c r="I263" s="39" t="s">
        <v>81</v>
      </c>
    </row>
    <row r="264" spans="2:8" ht="13.5">
      <c r="B264" s="90" t="s">
        <v>177</v>
      </c>
      <c r="C264" s="62"/>
      <c r="D264" s="62"/>
      <c r="E264" s="62"/>
      <c r="F264" s="62"/>
      <c r="G264" s="55"/>
      <c r="H264" s="39"/>
    </row>
    <row r="265" spans="2:8" ht="12.75">
      <c r="B265" s="62"/>
      <c r="C265" s="62"/>
      <c r="D265" s="62"/>
      <c r="E265" s="62"/>
      <c r="F265" s="62"/>
      <c r="G265" s="55"/>
      <c r="H265" s="39"/>
    </row>
    <row r="266" spans="2:9" ht="12.75">
      <c r="B266" s="62" t="s">
        <v>24</v>
      </c>
      <c r="C266" s="62"/>
      <c r="D266" s="62"/>
      <c r="E266" s="62"/>
      <c r="F266" s="62"/>
      <c r="G266" s="1">
        <v>307</v>
      </c>
      <c r="H266" s="56">
        <v>83</v>
      </c>
      <c r="I266" s="72">
        <f>+G266+H266</f>
        <v>390</v>
      </c>
    </row>
    <row r="267" spans="2:9" ht="12.75">
      <c r="B267" s="62" t="s">
        <v>180</v>
      </c>
      <c r="C267" s="62"/>
      <c r="D267" s="62"/>
      <c r="E267" s="62"/>
      <c r="F267" s="62"/>
      <c r="G267" s="1">
        <v>1110</v>
      </c>
      <c r="H267" s="124">
        <v>0</v>
      </c>
      <c r="I267" s="72">
        <f>+G267+H267</f>
        <v>1110</v>
      </c>
    </row>
    <row r="268" spans="2:9" ht="12.75">
      <c r="B268" s="62" t="s">
        <v>181</v>
      </c>
      <c r="C268" s="62"/>
      <c r="D268" s="62"/>
      <c r="E268" s="62"/>
      <c r="F268" s="62"/>
      <c r="G268" s="1">
        <v>478</v>
      </c>
      <c r="H268" s="123">
        <v>0</v>
      </c>
      <c r="I268" s="72">
        <f>+G268+H268</f>
        <v>478</v>
      </c>
    </row>
    <row r="269" spans="2:9" ht="12.75">
      <c r="B269" s="62" t="s">
        <v>197</v>
      </c>
      <c r="C269" s="62"/>
      <c r="D269" s="62"/>
      <c r="E269" s="62"/>
      <c r="F269" s="62"/>
      <c r="G269" s="1">
        <v>1111</v>
      </c>
      <c r="H269" s="56">
        <v>1643</v>
      </c>
      <c r="I269" s="72">
        <f>+G269+H269</f>
        <v>2754</v>
      </c>
    </row>
    <row r="270" spans="2:9" ht="13.5" thickBot="1">
      <c r="B270" s="62"/>
      <c r="C270" s="62"/>
      <c r="D270" s="62"/>
      <c r="E270" s="62"/>
      <c r="F270" s="62"/>
      <c r="G270" s="58">
        <f>SUM(G266:G269)</f>
        <v>3006</v>
      </c>
      <c r="H270" s="110">
        <f>SUM(H266:H269)</f>
        <v>1726</v>
      </c>
      <c r="I270" s="85">
        <f>SUM(G270:H270)</f>
        <v>4732</v>
      </c>
    </row>
    <row r="271" spans="2:8" ht="13.5" thickTop="1">
      <c r="B271" s="62"/>
      <c r="C271" s="62"/>
      <c r="D271" s="62"/>
      <c r="E271" s="62"/>
      <c r="F271" s="62"/>
      <c r="G271" s="64"/>
      <c r="H271" s="50"/>
    </row>
    <row r="272" spans="2:8" ht="12.75">
      <c r="B272" s="62" t="s">
        <v>59</v>
      </c>
      <c r="C272" s="62"/>
      <c r="D272" s="62"/>
      <c r="E272" s="62"/>
      <c r="F272" s="62"/>
      <c r="G272" s="64"/>
      <c r="H272" s="50"/>
    </row>
    <row r="273" spans="2:8" ht="12.75">
      <c r="B273" s="62"/>
      <c r="C273" s="62"/>
      <c r="D273" s="62"/>
      <c r="E273" s="62"/>
      <c r="F273" s="62"/>
      <c r="G273" s="64"/>
      <c r="H273" s="50"/>
    </row>
    <row r="274" spans="2:8" ht="12" customHeight="1">
      <c r="B274" s="62"/>
      <c r="C274" s="62"/>
      <c r="D274" s="62"/>
      <c r="E274" s="62"/>
      <c r="F274" s="62"/>
      <c r="G274" s="64"/>
      <c r="H274" s="50"/>
    </row>
    <row r="275" spans="1:4" ht="12.75">
      <c r="A275" s="59" t="s">
        <v>158</v>
      </c>
      <c r="B275" s="63" t="s">
        <v>121</v>
      </c>
      <c r="C275" s="62"/>
      <c r="D275" s="62"/>
    </row>
    <row r="276" spans="2:4" ht="12.75">
      <c r="B276" s="63"/>
      <c r="C276" s="62"/>
      <c r="D276" s="62"/>
    </row>
    <row r="277" spans="1:4" ht="15" customHeight="1">
      <c r="A277" s="70"/>
      <c r="B277" s="62" t="s">
        <v>60</v>
      </c>
      <c r="C277" s="62"/>
      <c r="D277" s="62"/>
    </row>
    <row r="278" spans="1:4" ht="12.75">
      <c r="A278" s="70"/>
      <c r="B278" s="62"/>
      <c r="C278" s="62"/>
      <c r="D278" s="62"/>
    </row>
    <row r="279" ht="12.75">
      <c r="A279" s="70"/>
    </row>
    <row r="280" spans="1:8" ht="12.75">
      <c r="A280" s="59" t="s">
        <v>159</v>
      </c>
      <c r="B280" s="40" t="s">
        <v>161</v>
      </c>
      <c r="G280" s="39"/>
      <c r="H280" s="39"/>
    </row>
    <row r="281" spans="2:8" ht="12.75">
      <c r="B281" s="40"/>
      <c r="G281" s="39"/>
      <c r="H281" s="39"/>
    </row>
    <row r="282" spans="1:2" ht="12.75">
      <c r="A282" s="70"/>
      <c r="B282" s="38" t="s">
        <v>61</v>
      </c>
    </row>
    <row r="283" ht="12.75">
      <c r="A283" s="70"/>
    </row>
    <row r="285" spans="1:2" ht="12.75">
      <c r="A285" s="59" t="s">
        <v>160</v>
      </c>
      <c r="B285" s="40" t="s">
        <v>166</v>
      </c>
    </row>
    <row r="287" spans="1:2" ht="12.75">
      <c r="A287" s="70"/>
      <c r="B287" s="38" t="s">
        <v>16</v>
      </c>
    </row>
    <row r="290" spans="1:2" ht="12.75">
      <c r="A290" s="59" t="s">
        <v>41</v>
      </c>
      <c r="B290" s="40" t="s">
        <v>62</v>
      </c>
    </row>
    <row r="291" ht="12.75">
      <c r="B291" s="40"/>
    </row>
    <row r="292" spans="1:2" ht="12.75">
      <c r="A292" s="70"/>
      <c r="B292" s="38" t="s">
        <v>17</v>
      </c>
    </row>
    <row r="293" ht="12.75">
      <c r="A293" s="70"/>
    </row>
    <row r="294" spans="1:9" ht="12.75">
      <c r="A294" s="70"/>
      <c r="B294" s="40"/>
      <c r="E294" s="50" t="s">
        <v>175</v>
      </c>
      <c r="F294" s="76"/>
      <c r="G294" s="50" t="s">
        <v>176</v>
      </c>
      <c r="H294" s="50"/>
      <c r="I294" s="76"/>
    </row>
    <row r="295" spans="1:8" ht="12.75">
      <c r="A295" s="70"/>
      <c r="E295" s="50" t="s">
        <v>209</v>
      </c>
      <c r="G295" s="50" t="s">
        <v>209</v>
      </c>
      <c r="H295" s="50"/>
    </row>
    <row r="296" spans="1:8" ht="12.75">
      <c r="A296" s="70"/>
      <c r="E296" s="50"/>
      <c r="G296" s="50"/>
      <c r="H296" s="50"/>
    </row>
    <row r="297" spans="2:8" ht="13.5" thickBot="1">
      <c r="B297" s="38" t="s">
        <v>68</v>
      </c>
      <c r="E297" s="51">
        <f>+'IS '!B38</f>
        <v>1476</v>
      </c>
      <c r="F297" s="42"/>
      <c r="G297" s="51">
        <f>+'IS '!F38</f>
        <v>1476</v>
      </c>
      <c r="H297" s="77"/>
    </row>
    <row r="298" spans="5:8" ht="13.5" thickTop="1">
      <c r="E298" s="52"/>
      <c r="F298" s="42"/>
      <c r="G298" s="52"/>
      <c r="H298" s="52"/>
    </row>
    <row r="299" spans="2:8" ht="12.75">
      <c r="B299" s="38" t="s">
        <v>69</v>
      </c>
      <c r="E299" s="53"/>
      <c r="F299" s="42"/>
      <c r="G299" s="53"/>
      <c r="H299" s="53"/>
    </row>
    <row r="300" spans="2:8" ht="13.5" thickBot="1">
      <c r="B300" s="38" t="s">
        <v>70</v>
      </c>
      <c r="E300" s="51">
        <v>77625</v>
      </c>
      <c r="F300" s="42"/>
      <c r="G300" s="51">
        <v>77625</v>
      </c>
      <c r="H300" s="77"/>
    </row>
    <row r="301" spans="5:8" ht="13.5" thickTop="1">
      <c r="E301" s="52"/>
      <c r="F301" s="42"/>
      <c r="G301" s="52"/>
      <c r="H301" s="52"/>
    </row>
    <row r="302" spans="2:7" ht="13.5" thickBot="1">
      <c r="B302" s="38" t="s">
        <v>223</v>
      </c>
      <c r="E302" s="54">
        <f>(E297/E300)*100</f>
        <v>1.901449275362319</v>
      </c>
      <c r="F302" s="42"/>
      <c r="G302" s="54">
        <f>(G297/G300)*100</f>
        <v>1.901449275362319</v>
      </c>
    </row>
    <row r="303" ht="13.5" thickTop="1">
      <c r="B303" s="38" t="s">
        <v>54</v>
      </c>
    </row>
    <row r="304" ht="12.75">
      <c r="H304" s="52"/>
    </row>
    <row r="305" spans="2:9" ht="12.75">
      <c r="B305" s="134" t="s">
        <v>18</v>
      </c>
      <c r="C305" s="134"/>
      <c r="D305" s="134"/>
      <c r="E305" s="134"/>
      <c r="F305" s="134"/>
      <c r="G305" s="134"/>
      <c r="H305" s="134"/>
      <c r="I305" s="134"/>
    </row>
    <row r="306" spans="2:9" ht="12.75">
      <c r="B306" s="134"/>
      <c r="C306" s="134"/>
      <c r="D306" s="134"/>
      <c r="E306" s="134"/>
      <c r="F306" s="134"/>
      <c r="G306" s="134"/>
      <c r="H306" s="134"/>
      <c r="I306" s="134"/>
    </row>
    <row r="307" spans="2:9" ht="12.75">
      <c r="B307" s="134"/>
      <c r="C307" s="134"/>
      <c r="D307" s="134"/>
      <c r="E307" s="134"/>
      <c r="F307" s="134"/>
      <c r="G307" s="134"/>
      <c r="H307" s="134"/>
      <c r="I307" s="134"/>
    </row>
    <row r="308" spans="2:9" ht="12.75">
      <c r="B308" s="81"/>
      <c r="C308" s="81"/>
      <c r="D308" s="81"/>
      <c r="E308" s="81"/>
      <c r="F308" s="81"/>
      <c r="G308" s="81"/>
      <c r="H308" s="81"/>
      <c r="I308" s="81"/>
    </row>
    <row r="309" spans="2:9" ht="12.75">
      <c r="B309" s="81"/>
      <c r="C309" s="81"/>
      <c r="D309" s="81"/>
      <c r="E309" s="81"/>
      <c r="F309" s="81"/>
      <c r="G309" s="81"/>
      <c r="H309" s="81"/>
      <c r="I309" s="81"/>
    </row>
    <row r="310" spans="2:9" ht="12.75">
      <c r="B310" s="81"/>
      <c r="C310" s="81"/>
      <c r="D310" s="81"/>
      <c r="E310" s="81"/>
      <c r="F310" s="81"/>
      <c r="G310" s="81"/>
      <c r="H310" s="81"/>
      <c r="I310" s="81"/>
    </row>
    <row r="311" spans="2:9" ht="12.75">
      <c r="B311" s="81"/>
      <c r="C311" s="81"/>
      <c r="D311" s="81"/>
      <c r="E311" s="81"/>
      <c r="F311" s="81"/>
      <c r="G311" s="81"/>
      <c r="H311" s="81"/>
      <c r="I311" s="81"/>
    </row>
    <row r="312" spans="2:9" ht="12.75">
      <c r="B312" s="81"/>
      <c r="C312" s="81"/>
      <c r="D312" s="81"/>
      <c r="E312" s="81"/>
      <c r="F312" s="81"/>
      <c r="G312" s="81"/>
      <c r="H312" s="81"/>
      <c r="I312" s="81"/>
    </row>
    <row r="313" spans="2:9" ht="12.75">
      <c r="B313" s="81"/>
      <c r="C313" s="81"/>
      <c r="D313" s="81"/>
      <c r="E313" s="81"/>
      <c r="F313" s="81"/>
      <c r="G313" s="81"/>
      <c r="H313" s="81"/>
      <c r="I313" s="81"/>
    </row>
    <row r="314" spans="5:8" ht="12.75">
      <c r="E314" s="50"/>
      <c r="G314" s="50"/>
      <c r="H314" s="50"/>
    </row>
    <row r="315" spans="5:8" ht="12.75">
      <c r="E315" s="53"/>
      <c r="F315" s="42"/>
      <c r="G315" s="53"/>
      <c r="H315" s="53"/>
    </row>
    <row r="316" spans="5:8" ht="12.75">
      <c r="E316" s="50"/>
      <c r="G316" s="50"/>
      <c r="H316" s="50"/>
    </row>
    <row r="317" spans="5:10" ht="12.75">
      <c r="E317" s="50"/>
      <c r="G317" s="50"/>
      <c r="H317" s="50"/>
      <c r="J317" s="76"/>
    </row>
    <row r="318" spans="5:8" ht="12.75">
      <c r="E318" s="50"/>
      <c r="G318" s="50"/>
      <c r="H318" s="50"/>
    </row>
    <row r="319" spans="5:8" ht="12.75">
      <c r="E319" s="50"/>
      <c r="G319" s="50"/>
      <c r="H319" s="50"/>
    </row>
    <row r="320" spans="5:8" ht="12.75">
      <c r="E320" s="50"/>
      <c r="G320" s="50"/>
      <c r="H320" s="50"/>
    </row>
    <row r="321" spans="5:8" ht="12.75">
      <c r="E321" s="50"/>
      <c r="G321" s="50"/>
      <c r="H321" s="50"/>
    </row>
    <row r="322" spans="5:8" ht="12.75">
      <c r="E322" s="50"/>
      <c r="G322" s="50"/>
      <c r="H322" s="50"/>
    </row>
  </sheetData>
  <mergeCells count="28">
    <mergeCell ref="B220:I221"/>
    <mergeCell ref="A149:I150"/>
    <mergeCell ref="B154:I156"/>
    <mergeCell ref="B191:I194"/>
    <mergeCell ref="B163:I165"/>
    <mergeCell ref="B157:I158"/>
    <mergeCell ref="B188:I189"/>
    <mergeCell ref="B182:I183"/>
    <mergeCell ref="B167:I170"/>
    <mergeCell ref="B305:I307"/>
    <mergeCell ref="B26:I27"/>
    <mergeCell ref="B38:I39"/>
    <mergeCell ref="B32:I33"/>
    <mergeCell ref="B44:I45"/>
    <mergeCell ref="B123:I124"/>
    <mergeCell ref="B128:I129"/>
    <mergeCell ref="B174:I178"/>
    <mergeCell ref="B235:I238"/>
    <mergeCell ref="B242:I243"/>
    <mergeCell ref="B10:I12"/>
    <mergeCell ref="B53:I55"/>
    <mergeCell ref="B14:I17"/>
    <mergeCell ref="B19:I21"/>
    <mergeCell ref="B50:I51"/>
    <mergeCell ref="B64:I66"/>
    <mergeCell ref="B75:I76"/>
    <mergeCell ref="B70:I71"/>
    <mergeCell ref="B77:I119"/>
  </mergeCells>
  <printOptions/>
  <pageMargins left="0.75" right="0.5" top="0.5" bottom="0.5" header="0.5" footer="0.25"/>
  <pageSetup horizontalDpi="1200" verticalDpi="1200" orientation="portrait" scale="85" r:id="rId2"/>
  <headerFooter alignWithMargins="0">
    <oddFooter>&amp;C&amp;P</oddFooter>
  </headerFooter>
  <rowBreaks count="4" manualBreakCount="4">
    <brk id="65" max="8" man="1"/>
    <brk id="147" max="8" man="1"/>
    <brk id="207" max="8" man="1"/>
    <brk id="28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link</cp:lastModifiedBy>
  <cp:lastPrinted>2005-05-24T03:15:19Z</cp:lastPrinted>
  <dcterms:created xsi:type="dcterms:W3CDTF">2001-03-17T05:13:36Z</dcterms:created>
  <dcterms:modified xsi:type="dcterms:W3CDTF">2005-05-25T09:00:49Z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-1398923583</vt:i4>
  </property>
  <property fmtid="{D5CDD505-2E9C-101B-9397-08002B2CF9AE}" pid="3" name="_EmailSubject">
    <vt:lpwstr>2nd quarter announcement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-2010607185</vt:i4>
  </property>
</Properties>
</file>