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1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'KLSEBS'!$A$69:$J$119</definedName>
    <definedName name="_xlnm.Print_Area" localSheetId="1">'KLSEPL'!$A$81:$M$129</definedName>
    <definedName name="Print_Area_MI" localSheetId="0">'KLSEBS'!$A$1:$K$249</definedName>
    <definedName name="Print_Area_MI">'KLSEPL'!$A$1:$L$135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<sst xmlns="http://schemas.openxmlformats.org/spreadsheetml/2006/main" count="358" uniqueCount="216">
  <si>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</si>
  <si>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</si>
  <si>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</si>
  <si>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</si>
  <si>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</si>
  <si>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</si>
  <si>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</si>
  <si>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</si>
  <si>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</si>
  <si>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</si>
  <si>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</si>
  <si>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</si>
  <si>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</si>
  <si>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</si>
  <si>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</si>
  <si>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</si>
  <si>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</si>
  <si>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</si>
  <si>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</si>
  <si>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</si>
  <si>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</si>
  <si>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</si>
  <si>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</si>
  <si>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</si>
  <si>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</si>
  <si>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</si>
  <si>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</si>
  <si>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</si>
  <si>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</si>
  <si>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</si>
  <si>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</si>
  <si>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</si>
  <si>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</si>
  <si>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</si>
  <si>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</si>
  <si>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</si>
  <si>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</si>
  <si>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</si>
  <si>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</si>
  <si>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</si>
  <si>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</si>
  <si>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</si>
  <si>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</si>
  <si>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</si>
  <si>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</si>
  <si>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</si>
  <si>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</si>
  <si>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</si>
  <si>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</si>
  <si>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</si>
  <si>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</si>
  <si>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</si>
  <si>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</si>
  <si>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</si>
  <si>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 to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</si>
  <si>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</si>
  <si>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</si>
  <si>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</si>
  <si>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</si>
  <si>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</si>
  <si>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</si>
  <si>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</si>
  <si>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</si>
  <si>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</si>
  <si>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</si>
  <si>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</si>
  <si>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</si>
  <si>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</si>
  <si>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</si>
  <si>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</si>
  <si>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</si>
  <si>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</si>
  <si>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Page 3</t>
  </si>
  <si>
    <t>CONSOLIDATED BALANCE SHEET</t>
  </si>
  <si>
    <t>AS AT</t>
  </si>
  <si>
    <t>END OF</t>
  </si>
  <si>
    <t>FINANCIAL</t>
  </si>
  <si>
    <t>YEAR END</t>
  </si>
  <si>
    <t>4</t>
  </si>
  <si>
    <t>5</t>
  </si>
  <si>
    <t>Stocks</t>
  </si>
  <si>
    <t>6</t>
  </si>
  <si>
    <t>Current Liabilities</t>
  </si>
  <si>
    <t>7</t>
  </si>
  <si>
    <t>Shareholders' Funds</t>
  </si>
  <si>
    <t>9</t>
  </si>
  <si>
    <t>10</t>
  </si>
  <si>
    <t>11</t>
  </si>
  <si>
    <t>12</t>
  </si>
  <si>
    <t>Page 4</t>
  </si>
  <si>
    <t>NOTES</t>
  </si>
  <si>
    <t>Current year provision</t>
  </si>
  <si>
    <t xml:space="preserve"> - In Malaysia</t>
  </si>
  <si>
    <t>Page 5</t>
  </si>
  <si>
    <t>NOTES (CONTINUED)</t>
  </si>
  <si>
    <t>13</t>
  </si>
  <si>
    <t>14</t>
  </si>
  <si>
    <t>15</t>
  </si>
  <si>
    <t>16</t>
  </si>
  <si>
    <t>Total assets</t>
  </si>
  <si>
    <t>before taxation</t>
  </si>
  <si>
    <t>employed</t>
  </si>
  <si>
    <t>17</t>
  </si>
  <si>
    <t>18</t>
  </si>
  <si>
    <t>19</t>
  </si>
  <si>
    <t>20</t>
  </si>
  <si>
    <t>Page 6</t>
  </si>
  <si>
    <t>21</t>
  </si>
  <si>
    <t>22</t>
  </si>
  <si>
    <t>Year 2000 Disclosure</t>
  </si>
  <si>
    <t>By Order of the Board</t>
  </si>
  <si>
    <t>Company Secretary</t>
  </si>
  <si>
    <t>Financed By:</t>
  </si>
  <si>
    <t>Deferred taxation</t>
  </si>
  <si>
    <t>Overprovision in prior years</t>
  </si>
  <si>
    <t>Group borrowings and debt securities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</si>
  <si>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</si>
  <si>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</si>
  <si>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</si>
  <si>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</si>
  <si>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</si>
  <si>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</si>
  <si>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The quarterly financial statements have been prepared using the same accounting policies and</t>
  </si>
  <si>
    <t>methods of computation as compared with the most recent annual financial statement.</t>
  </si>
  <si>
    <t>With the Malaysian economy back on the growth path and barring unforeseen circumstances, the</t>
  </si>
  <si>
    <t>1999.</t>
  </si>
  <si>
    <t xml:space="preserve">(ii)  Fully diluted </t>
  </si>
  <si>
    <t>50200 Kuala Lumpur</t>
  </si>
  <si>
    <t>NR</t>
  </si>
  <si>
    <t>Our principal business operations are not significantly affected by seasonality or cyclicality factors</t>
  </si>
  <si>
    <t>c.c. Securities Commission</t>
  </si>
  <si>
    <t>NR denotes "Not Required"</t>
  </si>
  <si>
    <t>Net Tangible Assets per share (RM)</t>
  </si>
  <si>
    <t xml:space="preserve">except for the property development division which is affected by the prevailing cyclical economic </t>
  </si>
  <si>
    <t>conditions.</t>
  </si>
  <si>
    <t>BCB BERHAD</t>
  </si>
  <si>
    <t>Hotel properties</t>
  </si>
  <si>
    <t>Trade debtors</t>
  </si>
  <si>
    <t>Other debtors, deposits and prepayment</t>
  </si>
  <si>
    <t>Fixed deposit with a license bank</t>
  </si>
  <si>
    <t>Fixed assets</t>
  </si>
  <si>
    <t>Investment properties</t>
  </si>
  <si>
    <t>Land held for development</t>
  </si>
  <si>
    <t>Current assets</t>
  </si>
  <si>
    <t>Development properties</t>
  </si>
  <si>
    <t>Cash and bank balances</t>
  </si>
  <si>
    <t>Trade creditors</t>
  </si>
  <si>
    <t>Other creditors and accrued liabilities</t>
  </si>
  <si>
    <t>Revaluation reserve</t>
  </si>
  <si>
    <t>Proposed dividend</t>
  </si>
  <si>
    <t>Net current assets</t>
  </si>
  <si>
    <t>Share capital</t>
  </si>
  <si>
    <t>Share premium</t>
  </si>
  <si>
    <t>Retained profits</t>
  </si>
  <si>
    <t>Term laon</t>
  </si>
  <si>
    <t>(i)  Basic (based on 125,000,000</t>
  </si>
  <si>
    <t xml:space="preserve">       ordinary shares (sen)</t>
  </si>
  <si>
    <t>N/A</t>
  </si>
  <si>
    <t>.</t>
  </si>
  <si>
    <t>Analysis  by activities</t>
  </si>
  <si>
    <t>Project management services</t>
  </si>
  <si>
    <t>Hotel operations</t>
  </si>
  <si>
    <t>Profit</t>
  </si>
  <si>
    <t>30/06/99</t>
  </si>
  <si>
    <t>N/A denotes "Not Applicable"</t>
  </si>
  <si>
    <t>The Proposed Bonus Issue of 62,500,000 new ordinary shares of RM 1.00 each in BCB on the basis</t>
  </si>
  <si>
    <t>of one new ordinary share for every two existing ordinary shares held in BCB Berhad and the proposed</t>
  </si>
  <si>
    <t>Property investment and development</t>
  </si>
  <si>
    <t>Dear Sirs</t>
  </si>
  <si>
    <t xml:space="preserve">The changes would not have any significant effect on the Group's result for the current financial year to date </t>
  </si>
  <si>
    <t>Yeap Kok Leong</t>
  </si>
  <si>
    <t>were as follows :</t>
  </si>
  <si>
    <t>There was no issuances and repayment of debts and equity securities, share buy-backs, share</t>
  </si>
  <si>
    <t>UNAUDITED RESULTS FOR THE 2ND QUARTER ENDED 31 DECEMBER 1999</t>
  </si>
  <si>
    <t>31/12/99</t>
  </si>
  <si>
    <t>31/12/98</t>
  </si>
  <si>
    <t>-</t>
  </si>
  <si>
    <t>There was no exceptional item for this quarter ended 31 December 1999.</t>
  </si>
  <si>
    <t>There was no extraordinary item for this quarter ended 31 December 1999.</t>
  </si>
  <si>
    <t>The taxation charge for this quarter ended 31 December 1999 included the following :</t>
  </si>
  <si>
    <t>There was no pre-acquisition profits included in the results for this quarter ended 31 December 1999.</t>
  </si>
  <si>
    <t>There was no disposal of invesment and properties for this quarter ended 31 December 1999.</t>
  </si>
  <si>
    <t>There was no purchase or disposal of quoted securities for this quarter ended 31 December 1999.</t>
  </si>
  <si>
    <t>cancellation, shares held as treasury shares and resale of treasury shares for this  quarter ended 31</t>
  </si>
  <si>
    <t>December 1999.</t>
  </si>
  <si>
    <t>There was no material pending material litigation as at 31 December 1999.</t>
  </si>
  <si>
    <t>There was no financial instruments with off balance sheet risk for this quarter ended 31 December 1999.</t>
  </si>
  <si>
    <t>Segmental turnover, profit before taxation and total assets employed as at 31 December 1999</t>
  </si>
  <si>
    <t>There is no profit forecast for this quarter ended 31 December 1999.</t>
  </si>
  <si>
    <t>The Board does not recommend the payment of any dividend for the financial quarter ended 31 December</t>
  </si>
  <si>
    <t>Construction</t>
  </si>
  <si>
    <t>Directors anticipate that the Group's performance for the remaining quarters  are expected to be better.</t>
  </si>
  <si>
    <t>Cumulative</t>
  </si>
  <si>
    <t>Year to Date</t>
  </si>
  <si>
    <t>Quarter ended</t>
  </si>
  <si>
    <t>Current</t>
  </si>
  <si>
    <t>For the second quarter ended 31 December 1999 under review, the Group archieved a turnover of</t>
  </si>
  <si>
    <t>an increase of 128% respectively as compared to the preceeding quarter ended 30 September 1999.</t>
  </si>
  <si>
    <t>The increase in turnover and profit before taxation was mainly attributed to the improved property</t>
  </si>
  <si>
    <t xml:space="preserve">sales , better performance of hotel and contribution from the newly set up  construction division. The </t>
  </si>
  <si>
    <t>Group performance is further enhanced by the Home Owership Campaign II promoted by the government</t>
  </si>
  <si>
    <t>on November 1999.</t>
  </si>
  <si>
    <t>The Group turnover for the six month period under review increased by 31% to RM108.56 million as</t>
  </si>
  <si>
    <t>compared to the proceeding year corresponding period. The Group pre tax profit recorded was</t>
  </si>
  <si>
    <t>Employee Share Option Scheme have been approved by the Securities Commission and</t>
  </si>
  <si>
    <t>RM17.56 million which was 94% higher than the preceeding corresponding period.</t>
  </si>
  <si>
    <t xml:space="preserve">A wholly owned subsidiary company, BCB Resources Sdn Bhd was set up during this quarter. </t>
  </si>
  <si>
    <t>the shareholders on 9 December 1999 and 4 February 2000 respectively.</t>
  </si>
  <si>
    <t>of  a third party amounting to RM93.0 million and a business associate for trade facilities</t>
  </si>
  <si>
    <t>amounting to RM3.5 million.</t>
  </si>
  <si>
    <t>All financial and information systems of the Group transited into the new millennium smoothly.</t>
  </si>
  <si>
    <t>14 February 2000</t>
  </si>
  <si>
    <t>RM67.26 million and a profit before taxation of RM12.22 million representing an increase of 63% and</t>
  </si>
  <si>
    <t>as this new company is presently dormant .</t>
  </si>
  <si>
    <t xml:space="preserve">The  Group has granted corporate guarantees to a financial institution for the  borrowing </t>
  </si>
  <si>
    <t>(Company No : 172003-W)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</si>
</sst>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dd/mmm/yy_)"/>
    <numFmt numFmtId="179" formatCode="hh:mm\ \上\午/\下\午_)"/>
    <numFmt numFmtId="180" formatCode=";;;"/>
    <numFmt numFmtId="181" formatCode="#,##0.0_);\(#,##0.0\)"/>
  </numFmts>
  <fonts count="8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8"/>
      <name val="Helv"/>
      <family val="0"/>
    </font>
    <font>
      <u val="single"/>
      <sz val="10"/>
      <name val="Helv"/>
      <family val="0"/>
    </font>
    <font>
      <i/>
      <sz val="10"/>
      <name val="Helv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37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41" fontId="0" fillId="0" borderId="7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9" xfId="0" applyBorder="1" applyAlignment="1">
      <alignment horizontal="centerContinuous"/>
    </xf>
    <xf numFmtId="37" fontId="5" fillId="0" borderId="0" xfId="0" applyFont="1" applyAlignment="1">
      <alignment/>
    </xf>
    <xf numFmtId="37" fontId="0" fillId="0" borderId="0" xfId="0" applyAlignment="1" applyProtection="1">
      <alignment horizontal="center"/>
      <protection/>
    </xf>
    <xf numFmtId="37" fontId="0" fillId="0" borderId="0" xfId="0" applyAlignment="1">
      <alignment horizontal="left"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7" xfId="0" applyBorder="1" applyAlignment="1" applyProtection="1">
      <alignment horizontal="center"/>
      <protection/>
    </xf>
    <xf numFmtId="41" fontId="0" fillId="0" borderId="7" xfId="0" applyNumberFormat="1" applyBorder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8" xfId="0" applyNumberFormat="1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"/>
    </xf>
    <xf numFmtId="41" fontId="0" fillId="0" borderId="8" xfId="0" applyNumberFormat="1" applyFont="1" applyBorder="1" applyAlignment="1" applyProtection="1">
      <alignment horizontal="center"/>
      <protection/>
    </xf>
    <xf numFmtId="41" fontId="0" fillId="0" borderId="0" xfId="0" applyNumberFormat="1" applyAlignment="1">
      <alignment horizontal="center"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1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4" xfId="0" applyBorder="1" applyAlignment="1" applyProtection="1">
      <alignment horizontal="centerContinuous"/>
      <protection/>
    </xf>
    <xf numFmtId="37" fontId="0" fillId="0" borderId="0" xfId="0" applyAlignment="1" quotePrefix="1">
      <alignment/>
    </xf>
    <xf numFmtId="37" fontId="0" fillId="0" borderId="0" xfId="0" applyAlignment="1" quotePrefix="1">
      <alignment horizontal="left"/>
    </xf>
    <xf numFmtId="37" fontId="0" fillId="0" borderId="10" xfId="0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0" fillId="0" borderId="12" xfId="0" applyBorder="1" applyAlignment="1" applyProtection="1" quotePrefix="1">
      <alignment horizontal="centerContinuous"/>
      <protection/>
    </xf>
    <xf numFmtId="41" fontId="0" fillId="0" borderId="12" xfId="15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6" xfId="0" applyNumberFormat="1" applyBorder="1" applyAlignment="1">
      <alignment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16" xfId="0" applyBorder="1" applyAlignment="1">
      <alignment/>
    </xf>
    <xf numFmtId="37" fontId="0" fillId="0" borderId="19" xfId="0" applyBorder="1" applyAlignment="1" applyProtection="1">
      <alignment/>
      <protection/>
    </xf>
    <xf numFmtId="37" fontId="7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0" fillId="0" borderId="0" xfId="0" applyFont="1" applyAlignment="1">
      <alignment horizontal="left"/>
    </xf>
    <xf numFmtId="37" fontId="0" fillId="0" borderId="0" xfId="0" applyFont="1" applyAlignment="1">
      <alignment/>
    </xf>
    <xf numFmtId="39" fontId="0" fillId="0" borderId="7" xfId="0" applyNumberFormat="1" applyBorder="1" applyAlignment="1" applyProtection="1">
      <alignment/>
      <protection/>
    </xf>
    <xf numFmtId="37" fontId="0" fillId="0" borderId="7" xfId="0" applyBorder="1" applyAlignment="1" applyProtection="1">
      <alignment horizontal="right"/>
      <protection/>
    </xf>
    <xf numFmtId="37" fontId="0" fillId="0" borderId="0" xfId="0" applyAlignment="1">
      <alignment horizontal="right"/>
    </xf>
    <xf numFmtId="41" fontId="0" fillId="0" borderId="7" xfId="0" applyNumberFormat="1" applyBorder="1" applyAlignment="1" applyProtection="1" quotePrefix="1">
      <alignment horizontal="right"/>
      <protection/>
    </xf>
    <xf numFmtId="37" fontId="0" fillId="0" borderId="8" xfId="0" applyBorder="1" applyAlignment="1" applyProtection="1">
      <alignment horizontal="right"/>
      <protection/>
    </xf>
    <xf numFmtId="37" fontId="0" fillId="0" borderId="0" xfId="0" applyFont="1" applyAlignment="1">
      <alignment horizontal="right"/>
    </xf>
    <xf numFmtId="41" fontId="0" fillId="0" borderId="8" xfId="0" applyNumberFormat="1" applyFont="1" applyBorder="1" applyAlignment="1" applyProtection="1">
      <alignment horizontal="right"/>
      <protection/>
    </xf>
    <xf numFmtId="41" fontId="0" fillId="0" borderId="8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 horizontal="right"/>
    </xf>
    <xf numFmtId="39" fontId="0" fillId="0" borderId="7" xfId="0" applyNumberFormat="1" applyBorder="1" applyAlignment="1" applyProtection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178" fontId="0" fillId="0" borderId="0" xfId="0" applyNumberFormat="1" applyAlignment="1" applyProtection="1" quotePrefix="1">
      <alignment horizontal="left"/>
      <protection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L1425"/>
  <sheetViews>
    <sheetView workbookViewId="0" topLeftCell="A212">
      <selection activeCell="L20" sqref="L20"/>
    </sheetView>
  </sheetViews>
  <sheetFormatPr defaultColWidth="9.7109375" defaultRowHeight="12.75"/>
  <cols>
    <col min="1" max="1" width="3.7109375" style="0" customWidth="1"/>
    <col min="2" max="2" width="5.7109375" style="0" customWidth="1"/>
    <col min="3" max="3" width="10.7109375" style="0" customWidth="1"/>
    <col min="5" max="5" width="6.7109375" style="0" customWidth="1"/>
    <col min="6" max="6" width="11.7109375" style="0" customWidth="1"/>
    <col min="7" max="7" width="8.421875" style="0" customWidth="1"/>
    <col min="8" max="8" width="14.28125" style="0" customWidth="1"/>
    <col min="9" max="9" width="4.8515625" style="0" customWidth="1"/>
    <col min="10" max="10" width="14.28125" style="0" customWidth="1"/>
    <col min="11" max="11" width="6.00390625" style="0" customWidth="1"/>
  </cols>
  <sheetData>
    <row r="1" ht="12" customHeight="1"/>
    <row r="2" spans="1:10" ht="12" customHeight="1">
      <c r="A2" s="13" t="s">
        <v>135</v>
      </c>
      <c r="J2" s="35"/>
    </row>
    <row r="3" ht="12" customHeight="1">
      <c r="A3" s="14" t="s">
        <v>173</v>
      </c>
    </row>
    <row r="4" ht="12.75">
      <c r="A4" s="13" t="s">
        <v>72</v>
      </c>
    </row>
    <row r="5" ht="12" customHeight="1"/>
    <row r="6" ht="12.75">
      <c r="A6" s="13" t="s">
        <v>73</v>
      </c>
    </row>
    <row r="7" spans="1:10" ht="12" customHeight="1">
      <c r="A7" s="9"/>
      <c r="B7" s="9"/>
      <c r="C7" s="9"/>
      <c r="D7" s="9"/>
      <c r="E7" s="9"/>
      <c r="H7" s="58" t="s">
        <v>74</v>
      </c>
      <c r="J7" s="58" t="s">
        <v>74</v>
      </c>
    </row>
    <row r="8" spans="1:10" ht="12" customHeight="1">
      <c r="A8" s="9"/>
      <c r="B8" s="9"/>
      <c r="C8" s="9"/>
      <c r="D8" s="9"/>
      <c r="E8" s="9"/>
      <c r="H8" s="59" t="s">
        <v>75</v>
      </c>
      <c r="J8" s="59" t="s">
        <v>9</v>
      </c>
    </row>
    <row r="9" spans="1:10" ht="12.75">
      <c r="A9" s="9"/>
      <c r="B9" s="9"/>
      <c r="C9" s="9"/>
      <c r="D9" s="9"/>
      <c r="E9" s="9"/>
      <c r="H9" s="59" t="s">
        <v>8</v>
      </c>
      <c r="J9" s="59" t="s">
        <v>76</v>
      </c>
    </row>
    <row r="10" spans="1:10" ht="12.75">
      <c r="A10" s="9"/>
      <c r="B10" s="9"/>
      <c r="C10" s="9"/>
      <c r="D10" s="9"/>
      <c r="E10" s="9"/>
      <c r="H10" s="59" t="s">
        <v>11</v>
      </c>
      <c r="J10" s="59" t="s">
        <v>77</v>
      </c>
    </row>
    <row r="11" spans="1:10" ht="12.75">
      <c r="A11" s="9"/>
      <c r="B11" s="9"/>
      <c r="C11" s="9"/>
      <c r="D11" s="9"/>
      <c r="E11" s="9"/>
      <c r="H11" s="59" t="s">
        <v>174</v>
      </c>
      <c r="J11" s="59" t="s">
        <v>163</v>
      </c>
    </row>
    <row r="12" spans="1:10" ht="12.75">
      <c r="A12" s="9"/>
      <c r="B12" s="9"/>
      <c r="C12" s="9"/>
      <c r="D12" s="9"/>
      <c r="E12" s="9"/>
      <c r="H12" s="59"/>
      <c r="J12" s="65"/>
    </row>
    <row r="13" spans="1:10" ht="12.75">
      <c r="A13" s="9"/>
      <c r="B13" s="9"/>
      <c r="C13" s="9"/>
      <c r="D13" s="9"/>
      <c r="E13" s="9"/>
      <c r="H13" s="60" t="s">
        <v>16</v>
      </c>
      <c r="J13" s="60" t="s">
        <v>16</v>
      </c>
    </row>
    <row r="14" spans="1:5" ht="12" customHeight="1">
      <c r="A14" s="9"/>
      <c r="B14" s="9"/>
      <c r="C14" s="9"/>
      <c r="D14" s="9"/>
      <c r="E14" s="9"/>
    </row>
    <row r="15" spans="2:11" ht="12.75" customHeight="1">
      <c r="B15" s="4" t="s">
        <v>140</v>
      </c>
      <c r="C15" s="9"/>
      <c r="D15" s="9"/>
      <c r="E15" s="9"/>
      <c r="H15">
        <v>19185</v>
      </c>
      <c r="J15">
        <v>16686</v>
      </c>
      <c r="K15" s="9"/>
    </row>
    <row r="16" spans="2:11" ht="12.75" customHeight="1">
      <c r="B16" s="4" t="s">
        <v>136</v>
      </c>
      <c r="C16" s="9"/>
      <c r="D16" s="9"/>
      <c r="E16" s="9"/>
      <c r="H16">
        <v>31797</v>
      </c>
      <c r="J16">
        <v>31797</v>
      </c>
      <c r="K16" s="9"/>
    </row>
    <row r="17" spans="2:11" ht="12.75">
      <c r="B17" s="4" t="s">
        <v>141</v>
      </c>
      <c r="C17" s="9"/>
      <c r="D17" s="9"/>
      <c r="E17" s="9"/>
      <c r="H17">
        <v>19482</v>
      </c>
      <c r="J17">
        <v>19482</v>
      </c>
      <c r="K17" s="9"/>
    </row>
    <row r="18" spans="2:11" ht="12.75">
      <c r="B18" s="4" t="s">
        <v>142</v>
      </c>
      <c r="C18" s="9"/>
      <c r="D18" s="9"/>
      <c r="E18" s="9"/>
      <c r="H18">
        <v>41752</v>
      </c>
      <c r="J18">
        <v>31565</v>
      </c>
      <c r="K18" s="9"/>
    </row>
    <row r="19" ht="12" customHeight="1">
      <c r="B19" s="4"/>
    </row>
    <row r="20" spans="2:10" ht="12" customHeight="1">
      <c r="B20" s="4" t="s">
        <v>143</v>
      </c>
      <c r="H20" s="53"/>
      <c r="J20" s="53"/>
    </row>
    <row r="21" spans="2:10" ht="12" customHeight="1">
      <c r="B21" s="4"/>
      <c r="C21" t="s">
        <v>144</v>
      </c>
      <c r="H21" s="54">
        <v>216211</v>
      </c>
      <c r="J21" s="54">
        <v>201813</v>
      </c>
    </row>
    <row r="22" spans="3:10" ht="12" customHeight="1">
      <c r="C22" s="4" t="s">
        <v>80</v>
      </c>
      <c r="H22" s="54">
        <v>53027</v>
      </c>
      <c r="J22" s="54">
        <v>61610</v>
      </c>
    </row>
    <row r="23" spans="3:10" ht="12" customHeight="1">
      <c r="C23" s="4" t="s">
        <v>137</v>
      </c>
      <c r="H23" s="54">
        <v>44815</v>
      </c>
      <c r="J23" s="54">
        <v>28800</v>
      </c>
    </row>
    <row r="24" spans="3:10" ht="12" customHeight="1">
      <c r="C24" s="4" t="s">
        <v>138</v>
      </c>
      <c r="H24" s="54">
        <v>4146</v>
      </c>
      <c r="J24" s="54">
        <v>4528</v>
      </c>
    </row>
    <row r="25" spans="3:10" ht="12" customHeight="1">
      <c r="C25" s="4" t="s">
        <v>139</v>
      </c>
      <c r="H25" s="54">
        <v>26</v>
      </c>
      <c r="J25" s="54">
        <v>22</v>
      </c>
    </row>
    <row r="26" spans="3:10" ht="12.75">
      <c r="C26" s="4" t="s">
        <v>145</v>
      </c>
      <c r="H26" s="56">
        <f>706+1143</f>
        <v>1849</v>
      </c>
      <c r="J26" s="56">
        <v>2513</v>
      </c>
    </row>
    <row r="27" spans="8:10" ht="12" customHeight="1">
      <c r="H27" s="56">
        <f>SUM(H20:H26)</f>
        <v>320074</v>
      </c>
      <c r="J27" s="56">
        <f>SUM(J20:J26)</f>
        <v>299286</v>
      </c>
    </row>
    <row r="28" spans="2:10" ht="12" customHeight="1">
      <c r="B28" s="4" t="s">
        <v>82</v>
      </c>
      <c r="H28" s="54"/>
      <c r="J28" s="54"/>
    </row>
    <row r="29" spans="3:10" ht="12" customHeight="1">
      <c r="C29" s="4" t="s">
        <v>146</v>
      </c>
      <c r="H29" s="54">
        <v>9025</v>
      </c>
      <c r="J29" s="54">
        <v>2127</v>
      </c>
    </row>
    <row r="30" spans="3:10" ht="12" customHeight="1">
      <c r="C30" s="4" t="s">
        <v>147</v>
      </c>
      <c r="H30" s="54">
        <v>6586</v>
      </c>
      <c r="J30" s="54">
        <v>4318</v>
      </c>
    </row>
    <row r="31" spans="3:10" ht="12" customHeight="1">
      <c r="C31" s="4" t="s">
        <v>116</v>
      </c>
      <c r="H31" s="54">
        <f>130033+1407</f>
        <v>131440</v>
      </c>
      <c r="J31" s="54">
        <f>124072+326</f>
        <v>124398</v>
      </c>
    </row>
    <row r="32" spans="3:10" ht="12" customHeight="1">
      <c r="C32" s="4" t="s">
        <v>149</v>
      </c>
      <c r="H32" s="66">
        <v>4500</v>
      </c>
      <c r="J32" s="54">
        <v>4500</v>
      </c>
    </row>
    <row r="33" spans="3:10" ht="12" customHeight="1">
      <c r="C33" s="4" t="s">
        <v>46</v>
      </c>
      <c r="H33" s="54">
        <v>5540</v>
      </c>
      <c r="J33" s="54">
        <v>3210</v>
      </c>
    </row>
    <row r="34" spans="3:10" ht="12" customHeight="1">
      <c r="C34" s="4"/>
      <c r="H34" s="55">
        <f>SUM(H29:H33)</f>
        <v>157091</v>
      </c>
      <c r="J34" s="55">
        <f>SUM(J29:J33)</f>
        <v>138553</v>
      </c>
    </row>
    <row r="35" ht="12" customHeight="1"/>
    <row r="36" spans="2:10" ht="12" customHeight="1">
      <c r="B36" s="4" t="s">
        <v>150</v>
      </c>
      <c r="H36">
        <f>+H27-H34</f>
        <v>162983</v>
      </c>
      <c r="J36">
        <f>+J27-J34</f>
        <v>160733</v>
      </c>
    </row>
    <row r="37" ht="12" customHeight="1"/>
    <row r="38" spans="8:10" ht="13.5" customHeight="1" thickBot="1">
      <c r="H38" s="57">
        <f>+H15+H16+H17+H18+H36</f>
        <v>275199</v>
      </c>
      <c r="J38" s="57">
        <f>+J15+J16+J17+J18+J36</f>
        <v>260263</v>
      </c>
    </row>
    <row r="39" ht="12" customHeight="1">
      <c r="B39" t="s">
        <v>112</v>
      </c>
    </row>
    <row r="40" ht="12" customHeight="1"/>
    <row r="41" spans="2:10" ht="12.75">
      <c r="B41" s="4" t="s">
        <v>151</v>
      </c>
      <c r="H41">
        <v>125000</v>
      </c>
      <c r="J41">
        <v>125000</v>
      </c>
    </row>
    <row r="42" spans="2:10" ht="12.75">
      <c r="B42" s="4" t="s">
        <v>152</v>
      </c>
      <c r="H42">
        <v>9903</v>
      </c>
      <c r="J42">
        <v>9903</v>
      </c>
    </row>
    <row r="43" spans="2:10" ht="12.75">
      <c r="B43" s="4" t="s">
        <v>148</v>
      </c>
      <c r="H43">
        <v>10161</v>
      </c>
      <c r="J43">
        <v>10161</v>
      </c>
    </row>
    <row r="44" spans="2:10" ht="12.75">
      <c r="B44" s="4" t="s">
        <v>153</v>
      </c>
      <c r="C44" s="4"/>
      <c r="H44" s="52">
        <v>117328</v>
      </c>
      <c r="J44" s="52">
        <v>103107</v>
      </c>
    </row>
    <row r="45" spans="2:10" ht="12.75">
      <c r="B45" t="s">
        <v>84</v>
      </c>
      <c r="C45" s="4"/>
      <c r="H45" s="51">
        <f>SUM(H41:H44)</f>
        <v>262392</v>
      </c>
      <c r="J45" s="51">
        <f>SUM(J41:J44)</f>
        <v>248171</v>
      </c>
    </row>
    <row r="46" ht="12.75">
      <c r="C46" s="4"/>
    </row>
    <row r="47" ht="12.75">
      <c r="C47" s="4"/>
    </row>
    <row r="48" spans="2:10" ht="12.75">
      <c r="B48" s="4" t="s">
        <v>154</v>
      </c>
      <c r="H48" s="53">
        <v>12617</v>
      </c>
      <c r="J48" s="53">
        <v>11902</v>
      </c>
    </row>
    <row r="49" spans="2:10" ht="12.75">
      <c r="B49" s="4" t="s">
        <v>113</v>
      </c>
      <c r="H49" s="56">
        <v>190</v>
      </c>
      <c r="J49" s="56">
        <v>190</v>
      </c>
    </row>
    <row r="50" spans="2:10" ht="13.5" customHeight="1">
      <c r="B50" s="4"/>
      <c r="H50" s="70">
        <f>SUM(H48:H49)</f>
        <v>12807</v>
      </c>
      <c r="J50" s="70">
        <f>SUM(J48:J49)</f>
        <v>12092</v>
      </c>
    </row>
    <row r="51" spans="2:10" ht="13.5" customHeight="1">
      <c r="B51" s="4"/>
      <c r="H51" s="51"/>
      <c r="J51" s="51"/>
    </row>
    <row r="52" spans="2:10" ht="13.5" customHeight="1" thickBot="1">
      <c r="B52" s="4"/>
      <c r="H52" s="71">
        <f>+H50+H45</f>
        <v>275199</v>
      </c>
      <c r="J52" s="71">
        <f>+J50+J45</f>
        <v>260263</v>
      </c>
    </row>
    <row r="53" spans="2:10" ht="13.5" customHeight="1">
      <c r="B53" s="4"/>
      <c r="H53" s="51"/>
      <c r="J53" s="51"/>
    </row>
    <row r="54" spans="2:10" ht="13.5" customHeight="1" thickBot="1">
      <c r="B54" s="4" t="s">
        <v>132</v>
      </c>
      <c r="H54" s="68">
        <f>+H45/125000</f>
        <v>2.099136</v>
      </c>
      <c r="J54" s="68">
        <f>+J45/125000</f>
        <v>1.985368</v>
      </c>
    </row>
    <row r="55" spans="2:10" ht="13.5" customHeight="1">
      <c r="B55" s="4"/>
      <c r="H55" s="67"/>
      <c r="J55" s="67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A70" s="13" t="s">
        <v>135</v>
      </c>
    </row>
    <row r="71" ht="12.75">
      <c r="A71" s="14" t="str">
        <f>+A3</f>
        <v>UNAUDITED RESULTS FOR THE 2ND QUARTER ENDED 31 DECEMBER 1999</v>
      </c>
    </row>
    <row r="72" ht="12.75">
      <c r="A72" s="13" t="s">
        <v>89</v>
      </c>
    </row>
    <row r="74" ht="12.75">
      <c r="A74" s="13" t="s">
        <v>90</v>
      </c>
    </row>
    <row r="76" spans="1:11" ht="12.75">
      <c r="A76" s="4" t="s">
        <v>17</v>
      </c>
      <c r="B76" s="4" t="s">
        <v>122</v>
      </c>
      <c r="C76" s="9"/>
      <c r="D76" s="9"/>
      <c r="E76" s="9"/>
      <c r="F76" s="9"/>
      <c r="G76" s="9"/>
      <c r="H76" s="9"/>
      <c r="I76" s="9"/>
      <c r="J76" s="9"/>
      <c r="K76" s="9"/>
    </row>
    <row r="77" spans="2:11" ht="12.75">
      <c r="B77" s="4" t="s">
        <v>123</v>
      </c>
      <c r="C77" s="9"/>
      <c r="D77" s="9"/>
      <c r="E77" s="9"/>
      <c r="F77" s="9"/>
      <c r="G77" s="9"/>
      <c r="H77" s="9"/>
      <c r="I77" s="9"/>
      <c r="J77" s="9"/>
      <c r="K77" s="9"/>
    </row>
    <row r="78" spans="2:11" ht="12.75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2" ht="12" customHeight="1">
      <c r="A79" s="4" t="s">
        <v>24</v>
      </c>
      <c r="B79" s="4" t="s">
        <v>177</v>
      </c>
    </row>
    <row r="80" ht="12" customHeight="1"/>
    <row r="81" spans="1:2" ht="12" customHeight="1">
      <c r="A81" s="4" t="s">
        <v>61</v>
      </c>
      <c r="B81" s="4" t="s">
        <v>178</v>
      </c>
    </row>
    <row r="82" ht="12" customHeight="1"/>
    <row r="83" spans="1:2" ht="12" customHeight="1">
      <c r="A83" s="4" t="s">
        <v>78</v>
      </c>
      <c r="B83" s="21" t="s">
        <v>179</v>
      </c>
    </row>
    <row r="84" spans="1:2" ht="12" customHeight="1">
      <c r="A84" s="4"/>
      <c r="B84" s="21"/>
    </row>
    <row r="85" spans="2:10" ht="12.75">
      <c r="B85" s="74"/>
      <c r="H85" s="33" t="s">
        <v>195</v>
      </c>
      <c r="I85" s="33"/>
      <c r="J85" s="33" t="s">
        <v>192</v>
      </c>
    </row>
    <row r="86" spans="2:10" ht="12.75">
      <c r="B86" s="74"/>
      <c r="H86" s="33" t="s">
        <v>194</v>
      </c>
      <c r="I86" s="33"/>
      <c r="J86" s="33" t="s">
        <v>193</v>
      </c>
    </row>
    <row r="87" spans="2:10" ht="12.75">
      <c r="B87" s="74"/>
      <c r="H87" s="33" t="s">
        <v>174</v>
      </c>
      <c r="I87" s="33"/>
      <c r="J87" s="33" t="s">
        <v>174</v>
      </c>
    </row>
    <row r="88" spans="2:10" ht="12.75">
      <c r="B88" s="74"/>
      <c r="H88" s="36" t="s">
        <v>16</v>
      </c>
      <c r="J88" s="36" t="s">
        <v>16</v>
      </c>
    </row>
    <row r="89" ht="12.75">
      <c r="B89" s="21" t="s">
        <v>91</v>
      </c>
    </row>
    <row r="90" spans="2:10" ht="12.75">
      <c r="B90" s="21" t="s">
        <v>92</v>
      </c>
      <c r="H90" s="5">
        <v>3142</v>
      </c>
      <c r="J90" s="5">
        <v>4172</v>
      </c>
    </row>
    <row r="91" spans="2:10" ht="12.75">
      <c r="B91" s="21" t="s">
        <v>113</v>
      </c>
      <c r="H91" s="5">
        <v>0</v>
      </c>
      <c r="J91" s="5">
        <v>0</v>
      </c>
    </row>
    <row r="92" spans="2:10" ht="12.75">
      <c r="B92" s="21" t="s">
        <v>114</v>
      </c>
      <c r="H92" s="5">
        <v>-1588</v>
      </c>
      <c r="J92" s="5">
        <v>-1588</v>
      </c>
    </row>
    <row r="93" spans="2:10" ht="12.75">
      <c r="B93" s="4"/>
      <c r="H93" s="5"/>
      <c r="J93" s="5"/>
    </row>
    <row r="94" spans="8:10" ht="13.5" thickBot="1">
      <c r="H94" s="69">
        <f>SUM(H90:H93)</f>
        <v>1554</v>
      </c>
      <c r="J94" s="69">
        <f>SUM(J90:J93)</f>
        <v>2584</v>
      </c>
    </row>
    <row r="95" ht="12" customHeight="1"/>
    <row r="96" spans="1:2" ht="12" customHeight="1">
      <c r="A96" s="4" t="s">
        <v>79</v>
      </c>
      <c r="B96" s="4" t="s">
        <v>180</v>
      </c>
    </row>
    <row r="97" ht="12" customHeight="1"/>
    <row r="98" spans="1:11" ht="12.75">
      <c r="A98" s="4" t="s">
        <v>81</v>
      </c>
      <c r="B98" s="4" t="s">
        <v>181</v>
      </c>
      <c r="C98" s="9"/>
      <c r="D98" s="9"/>
      <c r="E98" s="9"/>
      <c r="F98" s="9"/>
      <c r="G98" s="9"/>
      <c r="H98" s="9"/>
      <c r="I98" s="9"/>
      <c r="J98" s="9"/>
      <c r="K98" s="9"/>
    </row>
    <row r="100" spans="1:2" ht="12.75">
      <c r="A100" s="4" t="s">
        <v>83</v>
      </c>
      <c r="B100" s="4" t="s">
        <v>182</v>
      </c>
    </row>
    <row r="102" spans="1:11" ht="12.75">
      <c r="A102" s="37">
        <v>8</v>
      </c>
      <c r="B102" s="21" t="s">
        <v>206</v>
      </c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12.75">
      <c r="B103" s="21" t="s">
        <v>169</v>
      </c>
      <c r="C103" s="9"/>
      <c r="D103" s="9"/>
      <c r="E103" s="9"/>
      <c r="F103" s="9"/>
      <c r="G103" s="9"/>
      <c r="H103" s="9"/>
      <c r="I103" s="9"/>
      <c r="J103" s="9"/>
      <c r="K103" s="9"/>
    </row>
    <row r="104" spans="2:11" ht="12.75">
      <c r="B104" s="21" t="s">
        <v>213</v>
      </c>
      <c r="C104" s="9"/>
      <c r="D104" s="9"/>
      <c r="E104" s="9"/>
      <c r="F104" s="9"/>
      <c r="G104" s="9"/>
      <c r="H104" s="9"/>
      <c r="I104" s="9"/>
      <c r="J104" s="9"/>
      <c r="K104" s="9"/>
    </row>
    <row r="105" spans="2:11" ht="12.75">
      <c r="B105" s="21"/>
      <c r="C105" s="9"/>
      <c r="D105" s="9"/>
      <c r="E105" s="9"/>
      <c r="F105" s="9"/>
      <c r="G105" s="9"/>
      <c r="H105" s="9"/>
      <c r="I105" s="9"/>
      <c r="J105" s="9"/>
      <c r="K105" s="9"/>
    </row>
    <row r="106" spans="2:11" ht="12.75">
      <c r="B106" s="73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2.75">
      <c r="A107" s="4" t="s">
        <v>85</v>
      </c>
      <c r="B107" s="21" t="s">
        <v>165</v>
      </c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12.75">
      <c r="B108" s="21" t="s">
        <v>166</v>
      </c>
      <c r="C108" s="9"/>
      <c r="D108" s="9"/>
      <c r="E108" s="9"/>
      <c r="F108" s="9"/>
      <c r="G108" s="9"/>
      <c r="H108" s="9"/>
      <c r="I108" s="9"/>
      <c r="J108" s="9"/>
      <c r="K108" s="9"/>
    </row>
    <row r="109" spans="2:11" ht="12.75">
      <c r="B109" s="21" t="s">
        <v>204</v>
      </c>
      <c r="C109" s="9"/>
      <c r="D109" s="9"/>
      <c r="E109" s="9"/>
      <c r="F109" s="9"/>
      <c r="G109" s="9"/>
      <c r="H109" s="9"/>
      <c r="I109" s="9"/>
      <c r="J109" s="9"/>
      <c r="K109" s="9"/>
    </row>
    <row r="110" spans="2:11" ht="12.75">
      <c r="B110" s="21" t="s">
        <v>207</v>
      </c>
      <c r="C110" s="9"/>
      <c r="D110" s="9"/>
      <c r="E110" s="9"/>
      <c r="F110" s="9"/>
      <c r="G110" s="9"/>
      <c r="H110" s="9"/>
      <c r="I110" s="9"/>
      <c r="J110" s="9"/>
      <c r="K110" s="9"/>
    </row>
    <row r="111" spans="2:11" ht="12.75"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2.75">
      <c r="A112" s="4" t="s">
        <v>86</v>
      </c>
      <c r="B112" s="4" t="s">
        <v>129</v>
      </c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2.75">
      <c r="A113" s="4"/>
      <c r="B113" s="4" t="s">
        <v>133</v>
      </c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2.75">
      <c r="A114" s="4"/>
      <c r="B114" s="4" t="s">
        <v>134</v>
      </c>
      <c r="C114" s="9"/>
      <c r="D114" s="9"/>
      <c r="E114" s="9"/>
      <c r="F114" s="9"/>
      <c r="G114" s="9"/>
      <c r="H114" s="9"/>
      <c r="I114" s="9"/>
      <c r="J114" s="9"/>
      <c r="K114" s="9"/>
    </row>
    <row r="115" spans="2:11" ht="12.75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2.75">
      <c r="A116" s="4" t="s">
        <v>87</v>
      </c>
      <c r="B116" s="4" t="s">
        <v>172</v>
      </c>
      <c r="C116" s="9"/>
      <c r="D116" s="9"/>
      <c r="E116" s="9"/>
      <c r="F116" s="9"/>
      <c r="G116" s="9"/>
      <c r="H116" s="9"/>
      <c r="I116" s="9"/>
      <c r="J116" s="9"/>
      <c r="K116" s="9"/>
    </row>
    <row r="117" spans="2:11" ht="12.75">
      <c r="B117" s="4" t="s">
        <v>183</v>
      </c>
      <c r="C117" s="9"/>
      <c r="D117" s="9"/>
      <c r="E117" s="9"/>
      <c r="F117" s="9"/>
      <c r="G117" s="9"/>
      <c r="H117" s="9"/>
      <c r="I117" s="9"/>
      <c r="J117" s="9"/>
      <c r="K117" s="9"/>
    </row>
    <row r="118" spans="2:11" ht="12.75">
      <c r="B118" s="4" t="s">
        <v>184</v>
      </c>
      <c r="C118" s="9"/>
      <c r="D118" s="9"/>
      <c r="E118" s="9"/>
      <c r="F118" s="9"/>
      <c r="G118" s="9"/>
      <c r="H118" s="9"/>
      <c r="I118" s="9"/>
      <c r="J118" s="9"/>
      <c r="K118" s="9"/>
    </row>
    <row r="120" spans="1:2" ht="12" customHeight="1">
      <c r="A120" s="4"/>
      <c r="B120" s="37"/>
    </row>
    <row r="121" spans="1:2" ht="12" customHeight="1">
      <c r="A121" s="4"/>
      <c r="B121" s="37"/>
    </row>
    <row r="122" spans="1:2" ht="12" customHeight="1">
      <c r="A122" s="4"/>
      <c r="B122" s="37"/>
    </row>
    <row r="123" spans="1:2" ht="12" customHeight="1">
      <c r="A123" s="4"/>
      <c r="B123" s="37"/>
    </row>
    <row r="124" spans="1:2" ht="12" customHeight="1">
      <c r="A124" s="4"/>
      <c r="B124" s="37"/>
    </row>
    <row r="125" spans="1:2" ht="12" customHeight="1">
      <c r="A125" s="4"/>
      <c r="B125" s="37"/>
    </row>
    <row r="126" spans="1:2" ht="12" customHeight="1">
      <c r="A126" s="4"/>
      <c r="B126" s="37"/>
    </row>
    <row r="127" spans="1:2" ht="12" customHeight="1">
      <c r="A127" s="4"/>
      <c r="B127" s="37"/>
    </row>
    <row r="128" spans="1:2" ht="12" customHeight="1">
      <c r="A128" s="4"/>
      <c r="B128" s="37"/>
    </row>
    <row r="129" spans="1:2" ht="12" customHeight="1">
      <c r="A129" s="4"/>
      <c r="B129" s="37"/>
    </row>
    <row r="130" spans="1:2" ht="12" customHeight="1">
      <c r="A130" s="4"/>
      <c r="B130" s="37"/>
    </row>
    <row r="131" spans="1:2" ht="12" customHeight="1">
      <c r="A131" s="4"/>
      <c r="B131" s="37"/>
    </row>
    <row r="132" spans="1:2" ht="12" customHeight="1">
      <c r="A132" s="4"/>
      <c r="B132" s="37"/>
    </row>
    <row r="133" spans="1:2" ht="12" customHeight="1">
      <c r="A133" s="4"/>
      <c r="B133" s="37"/>
    </row>
    <row r="134" spans="1:2" ht="12" customHeight="1">
      <c r="A134" s="4"/>
      <c r="B134" s="37"/>
    </row>
    <row r="135" spans="1:2" ht="12" customHeight="1">
      <c r="A135" s="4"/>
      <c r="B135" s="37"/>
    </row>
    <row r="136" spans="1:2" ht="12" customHeight="1">
      <c r="A136" s="4"/>
      <c r="B136" s="37"/>
    </row>
    <row r="137" spans="1:2" ht="12" customHeight="1">
      <c r="A137" s="4"/>
      <c r="B137" s="37"/>
    </row>
    <row r="138" spans="1:2" ht="12" customHeight="1">
      <c r="A138" s="4"/>
      <c r="B138" s="37"/>
    </row>
    <row r="139" spans="1:2" ht="12" customHeight="1">
      <c r="A139" s="4"/>
      <c r="B139" s="37"/>
    </row>
    <row r="140" spans="1:2" ht="12" customHeight="1">
      <c r="A140" s="4"/>
      <c r="B140" s="37"/>
    </row>
    <row r="141" spans="1:2" ht="12" customHeight="1">
      <c r="A141" s="4"/>
      <c r="B141" s="37"/>
    </row>
    <row r="142" ht="12" customHeight="1">
      <c r="A142" s="13" t="s">
        <v>135</v>
      </c>
    </row>
    <row r="143" ht="12" customHeight="1">
      <c r="A143" s="14" t="str">
        <f>+A71</f>
        <v>UNAUDITED RESULTS FOR THE 2ND QUARTER ENDED 31 DECEMBER 1999</v>
      </c>
    </row>
    <row r="144" ht="12" customHeight="1">
      <c r="A144" s="13" t="s">
        <v>93</v>
      </c>
    </row>
    <row r="145" spans="1:2" ht="12" customHeight="1">
      <c r="A145" s="4"/>
      <c r="B145" s="37"/>
    </row>
    <row r="146" ht="12" customHeight="1">
      <c r="A146" s="13" t="s">
        <v>94</v>
      </c>
    </row>
    <row r="147" spans="1:2" ht="12" customHeight="1">
      <c r="A147" s="4"/>
      <c r="B147" s="37"/>
    </row>
    <row r="148" spans="1:5" ht="12" customHeight="1">
      <c r="A148" s="4" t="s">
        <v>88</v>
      </c>
      <c r="B148" s="75" t="s">
        <v>115</v>
      </c>
      <c r="C148" s="23"/>
      <c r="D148" s="23"/>
      <c r="E148" s="74"/>
    </row>
    <row r="149" spans="2:10" ht="12.75">
      <c r="B149" s="23" t="s">
        <v>116</v>
      </c>
      <c r="C149" s="23"/>
      <c r="D149" s="23"/>
      <c r="E149" s="74"/>
      <c r="J149" s="33" t="s">
        <v>16</v>
      </c>
    </row>
    <row r="150" spans="2:5" ht="12" customHeight="1">
      <c r="B150" s="23"/>
      <c r="C150" s="23" t="s">
        <v>117</v>
      </c>
      <c r="D150" s="23"/>
      <c r="E150" s="74"/>
    </row>
    <row r="151" spans="2:10" ht="12" customHeight="1">
      <c r="B151" s="23"/>
      <c r="C151" s="23"/>
      <c r="D151" s="23" t="s">
        <v>118</v>
      </c>
      <c r="E151" s="74"/>
      <c r="J151" s="53">
        <f>125498+1407</f>
        <v>126905</v>
      </c>
    </row>
    <row r="152" spans="2:10" ht="12.75">
      <c r="B152" s="23"/>
      <c r="C152" s="23"/>
      <c r="D152" s="23"/>
      <c r="E152" s="74"/>
      <c r="I152" s="61"/>
      <c r="J152" s="56"/>
    </row>
    <row r="153" spans="2:10" ht="12.75">
      <c r="B153" s="23"/>
      <c r="C153" s="23"/>
      <c r="D153" s="23"/>
      <c r="E153" s="74"/>
      <c r="J153" s="55">
        <f>SUM(J151:J152)</f>
        <v>126905</v>
      </c>
    </row>
    <row r="154" spans="2:10" ht="12.75">
      <c r="B154" s="23"/>
      <c r="C154" s="23" t="s">
        <v>119</v>
      </c>
      <c r="D154" s="23"/>
      <c r="E154" s="74"/>
      <c r="J154" s="54"/>
    </row>
    <row r="155" spans="2:10" ht="12.75">
      <c r="B155" s="23"/>
      <c r="C155" s="23"/>
      <c r="D155" s="23" t="s">
        <v>118</v>
      </c>
      <c r="E155" s="74"/>
      <c r="J155" s="54">
        <v>4535</v>
      </c>
    </row>
    <row r="156" spans="2:10" ht="12.75">
      <c r="B156" s="23"/>
      <c r="C156" s="23"/>
      <c r="D156" s="23"/>
      <c r="E156" s="74"/>
      <c r="J156" s="56"/>
    </row>
    <row r="157" spans="2:10" ht="12.75">
      <c r="B157" s="23"/>
      <c r="C157" s="23"/>
      <c r="D157" s="23"/>
      <c r="E157" s="74"/>
      <c r="J157" s="56">
        <f>SUM(J155:J156)</f>
        <v>4535</v>
      </c>
    </row>
    <row r="158" spans="2:10" ht="12.75">
      <c r="B158" s="23"/>
      <c r="C158" s="23"/>
      <c r="D158" s="23"/>
      <c r="E158" s="74"/>
      <c r="J158">
        <f>+J153+J157</f>
        <v>131440</v>
      </c>
    </row>
    <row r="159" spans="2:5" ht="12.75">
      <c r="B159" s="23" t="s">
        <v>120</v>
      </c>
      <c r="C159" s="23"/>
      <c r="D159" s="23"/>
      <c r="E159" s="74"/>
    </row>
    <row r="160" spans="2:5" ht="12.75">
      <c r="B160" s="23"/>
      <c r="C160" s="23" t="s">
        <v>117</v>
      </c>
      <c r="D160" s="23"/>
      <c r="E160" s="74"/>
    </row>
    <row r="161" spans="2:10" ht="12.75">
      <c r="B161" s="23"/>
      <c r="C161" s="23"/>
      <c r="D161" s="23" t="s">
        <v>118</v>
      </c>
      <c r="E161" s="74"/>
      <c r="J161" s="53">
        <v>12617</v>
      </c>
    </row>
    <row r="162" spans="2:10" ht="12.75">
      <c r="B162" s="23"/>
      <c r="C162" s="23"/>
      <c r="D162" s="23"/>
      <c r="E162" s="74"/>
      <c r="J162" s="56"/>
    </row>
    <row r="163" spans="2:10" ht="12.75">
      <c r="B163" s="23"/>
      <c r="C163" s="23"/>
      <c r="D163" s="23"/>
      <c r="E163" s="74"/>
      <c r="J163" s="56">
        <f>SUM(J161:J162)</f>
        <v>12617</v>
      </c>
    </row>
    <row r="164" spans="2:10" ht="12.75">
      <c r="B164" s="23"/>
      <c r="C164" s="23"/>
      <c r="D164" s="23"/>
      <c r="E164" s="74"/>
      <c r="J164" s="51"/>
    </row>
    <row r="165" spans="2:12" ht="13.5" thickBot="1">
      <c r="B165" s="23" t="s">
        <v>121</v>
      </c>
      <c r="C165" s="23"/>
      <c r="D165" s="23"/>
      <c r="E165" s="74"/>
      <c r="J165" s="57">
        <f>+J158+J163</f>
        <v>144057</v>
      </c>
      <c r="L165" t="s">
        <v>4</v>
      </c>
    </row>
    <row r="166" spans="2:10" ht="12.75">
      <c r="B166" s="35"/>
      <c r="C166" s="76"/>
      <c r="D166" s="76"/>
      <c r="E166" s="74"/>
      <c r="J166" s="51"/>
    </row>
    <row r="168" spans="1:11" ht="12" customHeight="1">
      <c r="A168" s="4" t="s">
        <v>95</v>
      </c>
      <c r="B168" s="21" t="s">
        <v>214</v>
      </c>
      <c r="C168" s="9"/>
      <c r="D168" s="9"/>
      <c r="E168" s="9"/>
      <c r="F168" s="9"/>
      <c r="G168" s="9"/>
      <c r="H168" s="9"/>
      <c r="I168" s="9"/>
      <c r="J168" s="9"/>
      <c r="K168" s="9"/>
    </row>
    <row r="169" spans="2:11" ht="12.75">
      <c r="B169" s="21" t="s">
        <v>208</v>
      </c>
      <c r="C169" s="9"/>
      <c r="D169" s="9"/>
      <c r="E169" s="9"/>
      <c r="F169" s="9"/>
      <c r="G169" s="9"/>
      <c r="H169" s="9"/>
      <c r="I169" s="9"/>
      <c r="J169" s="9"/>
      <c r="K169" s="9"/>
    </row>
    <row r="170" spans="2:11" ht="12.75">
      <c r="B170" s="21" t="s">
        <v>209</v>
      </c>
      <c r="C170" s="9"/>
      <c r="D170" s="9"/>
      <c r="E170" s="9"/>
      <c r="F170" s="9"/>
      <c r="G170" s="9"/>
      <c r="H170" s="9"/>
      <c r="I170" s="9"/>
      <c r="J170" s="9"/>
      <c r="K170" s="9"/>
    </row>
    <row r="171" spans="2:11" ht="12.75">
      <c r="B171" s="21"/>
      <c r="C171" s="9"/>
      <c r="D171" s="9"/>
      <c r="E171" s="9"/>
      <c r="F171" s="9"/>
      <c r="G171" s="9"/>
      <c r="H171" s="9"/>
      <c r="I171" s="9"/>
      <c r="J171" s="9"/>
      <c r="K171" s="9"/>
    </row>
    <row r="172" spans="1:2" ht="12.75">
      <c r="A172" s="4" t="s">
        <v>96</v>
      </c>
      <c r="B172" s="4" t="s">
        <v>186</v>
      </c>
    </row>
    <row r="174" spans="1:2" ht="12.75">
      <c r="A174" s="4" t="s">
        <v>97</v>
      </c>
      <c r="B174" s="4" t="s">
        <v>185</v>
      </c>
    </row>
    <row r="175" spans="1:2" ht="12.75">
      <c r="A175" s="4"/>
      <c r="B175" s="4"/>
    </row>
    <row r="176" spans="1:2" ht="12.75">
      <c r="A176" s="4" t="s">
        <v>98</v>
      </c>
      <c r="B176" s="4" t="s">
        <v>187</v>
      </c>
    </row>
    <row r="177" spans="1:2" ht="12.75">
      <c r="A177" s="4"/>
      <c r="B177" s="4" t="s">
        <v>171</v>
      </c>
    </row>
    <row r="179" spans="8:10" ht="12.75">
      <c r="H179" s="36" t="s">
        <v>162</v>
      </c>
      <c r="J179" s="36" t="s">
        <v>99</v>
      </c>
    </row>
    <row r="180" spans="2:10" ht="12.75">
      <c r="B180" s="39" t="s">
        <v>159</v>
      </c>
      <c r="F180" s="38" t="s">
        <v>19</v>
      </c>
      <c r="G180" s="39"/>
      <c r="H180" s="38" t="s">
        <v>100</v>
      </c>
      <c r="I180" s="39"/>
      <c r="J180" s="38" t="s">
        <v>101</v>
      </c>
    </row>
    <row r="181" spans="6:10" ht="12.75">
      <c r="F181" s="36" t="s">
        <v>16</v>
      </c>
      <c r="H181" s="36" t="s">
        <v>16</v>
      </c>
      <c r="J181" s="36" t="s">
        <v>16</v>
      </c>
    </row>
    <row r="183" spans="2:10" ht="12.75">
      <c r="B183" s="4" t="s">
        <v>167</v>
      </c>
      <c r="F183" s="5">
        <v>99279</v>
      </c>
      <c r="H183" s="5">
        <v>16218</v>
      </c>
      <c r="J183" s="5">
        <v>383538</v>
      </c>
    </row>
    <row r="184" spans="2:10" ht="12.75">
      <c r="B184" s="4" t="s">
        <v>160</v>
      </c>
      <c r="F184" s="5">
        <v>1567</v>
      </c>
      <c r="H184" s="5">
        <v>916</v>
      </c>
      <c r="J184" s="5">
        <v>6330</v>
      </c>
    </row>
    <row r="185" spans="2:10" ht="12.75">
      <c r="B185" s="4" t="s">
        <v>161</v>
      </c>
      <c r="F185" s="5">
        <v>4292</v>
      </c>
      <c r="H185" s="5">
        <v>150</v>
      </c>
      <c r="J185" s="5">
        <v>37796</v>
      </c>
    </row>
    <row r="186" spans="2:10" ht="12.75">
      <c r="B186" s="4" t="s">
        <v>190</v>
      </c>
      <c r="F186" s="5">
        <v>3421</v>
      </c>
      <c r="H186" s="5">
        <v>275</v>
      </c>
      <c r="J186" s="5">
        <v>4626</v>
      </c>
    </row>
    <row r="187" spans="6:10" ht="12.75">
      <c r="F187" s="72">
        <f>SUM(F183:F186)</f>
        <v>108559</v>
      </c>
      <c r="H187" s="72">
        <f>SUM(H183:H186)</f>
        <v>17559</v>
      </c>
      <c r="J187" s="72">
        <f>SUM(J183:J186)</f>
        <v>432290</v>
      </c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13" t="s">
        <v>135</v>
      </c>
      <c r="B211" s="4"/>
    </row>
    <row r="212" spans="1:2" ht="12.75">
      <c r="A212" s="14" t="str">
        <f>+A3</f>
        <v>UNAUDITED RESULTS FOR THE 2ND QUARTER ENDED 31 DECEMBER 1999</v>
      </c>
      <c r="B212" s="4"/>
    </row>
    <row r="213" spans="1:2" ht="12.75">
      <c r="A213" s="13" t="s">
        <v>106</v>
      </c>
      <c r="B213" s="4"/>
    </row>
    <row r="214" spans="1:2" ht="12.75">
      <c r="A214" s="4"/>
      <c r="B214" s="4"/>
    </row>
    <row r="215" spans="1:2" ht="12.75">
      <c r="A215" s="13" t="s">
        <v>94</v>
      </c>
      <c r="B215" s="4"/>
    </row>
    <row r="217" spans="1:11" ht="12.75">
      <c r="A217" s="4" t="s">
        <v>102</v>
      </c>
      <c r="B217" t="s">
        <v>196</v>
      </c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2.75">
      <c r="A218" s="4"/>
      <c r="B218" t="s">
        <v>212</v>
      </c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2.75">
      <c r="A219" s="4"/>
      <c r="B219" t="s">
        <v>197</v>
      </c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2.75">
      <c r="A220" s="4"/>
      <c r="C220" s="9"/>
      <c r="D220" s="9"/>
      <c r="E220" s="9"/>
      <c r="F220" s="9"/>
      <c r="G220" s="9"/>
      <c r="H220" s="9"/>
      <c r="I220" s="9"/>
      <c r="J220" s="9"/>
      <c r="K220" s="9"/>
    </row>
    <row r="221" spans="1:2" ht="12.75">
      <c r="A221" s="4" t="s">
        <v>103</v>
      </c>
      <c r="B221" s="23" t="s">
        <v>202</v>
      </c>
    </row>
    <row r="222" ht="12.75">
      <c r="B222" s="23" t="s">
        <v>203</v>
      </c>
    </row>
    <row r="223" ht="12.75">
      <c r="B223" s="23" t="s">
        <v>205</v>
      </c>
    </row>
    <row r="224" ht="12.75">
      <c r="B224" t="s">
        <v>198</v>
      </c>
    </row>
    <row r="225" ht="12.75">
      <c r="B225" t="s">
        <v>199</v>
      </c>
    </row>
    <row r="226" ht="12.75">
      <c r="B226" t="s">
        <v>200</v>
      </c>
    </row>
    <row r="227" ht="12.75">
      <c r="B227" t="s">
        <v>201</v>
      </c>
    </row>
    <row r="229" spans="1:11" ht="12.75">
      <c r="A229" s="4" t="s">
        <v>104</v>
      </c>
      <c r="B229" s="4" t="s">
        <v>124</v>
      </c>
      <c r="C229" s="9"/>
      <c r="D229" s="9"/>
      <c r="E229" s="9"/>
      <c r="F229" s="9"/>
      <c r="G229" s="9"/>
      <c r="H229" s="9"/>
      <c r="I229" s="9"/>
      <c r="J229" s="9"/>
      <c r="K229" s="9"/>
    </row>
    <row r="230" spans="2:11" ht="12.75">
      <c r="B230" s="4" t="s">
        <v>191</v>
      </c>
      <c r="C230" s="9"/>
      <c r="D230" s="9"/>
      <c r="E230" s="9"/>
      <c r="F230" s="9"/>
      <c r="G230" s="9"/>
      <c r="H230" s="9"/>
      <c r="I230" s="9"/>
      <c r="J230" s="9"/>
      <c r="K230" s="9"/>
    </row>
    <row r="232" spans="1:2" ht="12.75">
      <c r="A232" s="4" t="s">
        <v>105</v>
      </c>
      <c r="B232" s="4" t="s">
        <v>188</v>
      </c>
    </row>
    <row r="233" spans="2:11" ht="12.75"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2.75">
      <c r="A234" s="4" t="s">
        <v>107</v>
      </c>
      <c r="B234" s="4" t="s">
        <v>189</v>
      </c>
      <c r="C234" s="9"/>
      <c r="D234" s="9"/>
      <c r="E234" s="9"/>
      <c r="F234" s="9"/>
      <c r="G234" s="9"/>
      <c r="H234" s="9"/>
      <c r="I234" s="9"/>
      <c r="J234" s="9"/>
      <c r="K234" s="9"/>
    </row>
    <row r="235" spans="2:11" ht="12.75">
      <c r="B235" s="62" t="s">
        <v>125</v>
      </c>
      <c r="C235" s="9"/>
      <c r="D235" s="9"/>
      <c r="E235" s="9"/>
      <c r="F235" s="9"/>
      <c r="G235" s="9"/>
      <c r="H235" s="9"/>
      <c r="I235" s="9"/>
      <c r="J235" s="9"/>
      <c r="K235" s="9"/>
    </row>
    <row r="236" ht="12" customHeight="1"/>
    <row r="237" spans="1:2" ht="12" customHeight="1">
      <c r="A237" s="4" t="s">
        <v>108</v>
      </c>
      <c r="B237" s="4" t="s">
        <v>109</v>
      </c>
    </row>
    <row r="238" spans="2:11" ht="12" customHeight="1">
      <c r="B238" s="4" t="s">
        <v>210</v>
      </c>
      <c r="C238" s="9"/>
      <c r="D238" s="9"/>
      <c r="E238" s="9"/>
      <c r="F238" s="9"/>
      <c r="G238" s="9"/>
      <c r="H238" s="9"/>
      <c r="I238" s="9"/>
      <c r="J238" s="9"/>
      <c r="K238" s="9"/>
    </row>
    <row r="239" spans="2:11" ht="12.75">
      <c r="B239" s="4"/>
      <c r="C239" s="9"/>
      <c r="D239" s="9"/>
      <c r="E239" s="9"/>
      <c r="F239" s="9"/>
      <c r="G239" s="9"/>
      <c r="H239" s="9"/>
      <c r="I239" s="9"/>
      <c r="J239" s="9"/>
      <c r="K239" s="9"/>
    </row>
    <row r="240" spans="2:11" ht="12.75"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2.75">
      <c r="A241" s="4" t="s">
        <v>110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2:11" ht="12.75"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ht="12" customHeight="1">
      <c r="A243" s="4"/>
    </row>
    <row r="244" ht="12" customHeight="1"/>
    <row r="245" ht="12" customHeight="1"/>
    <row r="246" ht="12" customHeight="1">
      <c r="A246" s="13" t="s">
        <v>170</v>
      </c>
    </row>
    <row r="247" ht="12" customHeight="1">
      <c r="A247" s="4" t="s">
        <v>111</v>
      </c>
    </row>
    <row r="248" ht="12" customHeight="1"/>
    <row r="249" ht="12" customHeight="1">
      <c r="A249" t="s">
        <v>130</v>
      </c>
    </row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spans="1:2" ht="12" customHeight="1">
      <c r="A286" s="4"/>
      <c r="B286" s="41"/>
    </row>
    <row r="287" ht="12" customHeight="1">
      <c r="B287" s="41"/>
    </row>
    <row r="288" ht="12" customHeight="1"/>
    <row r="289" spans="1:2" ht="12" customHeight="1">
      <c r="A289" s="4"/>
      <c r="B289" s="4"/>
    </row>
    <row r="290" ht="12" customHeight="1">
      <c r="A290" s="4"/>
    </row>
    <row r="291" spans="1:2" ht="12" customHeight="1">
      <c r="A291" s="4"/>
      <c r="B291" s="4"/>
    </row>
    <row r="292" ht="12" customHeight="1"/>
    <row r="293" spans="1:2" ht="12" customHeight="1">
      <c r="A293" s="4"/>
      <c r="B293" s="4"/>
    </row>
    <row r="294" ht="12" customHeight="1"/>
    <row r="295" ht="12" customHeight="1">
      <c r="H295" s="36"/>
    </row>
    <row r="296" ht="12" customHeight="1"/>
    <row r="297" spans="2:8" ht="12" customHeight="1">
      <c r="B297" s="4"/>
      <c r="H297" s="5"/>
    </row>
    <row r="298" spans="2:8" ht="12" customHeight="1">
      <c r="B298" s="4"/>
      <c r="H298" s="5"/>
    </row>
    <row r="299" spans="2:8" ht="12" customHeight="1">
      <c r="B299" s="4"/>
      <c r="H299" s="40"/>
    </row>
    <row r="300" ht="12" customHeight="1"/>
    <row r="301" ht="12" customHeight="1">
      <c r="H301" s="5"/>
    </row>
    <row r="302" ht="12" customHeight="1"/>
    <row r="303" ht="12" customHeight="1"/>
    <row r="304" spans="1:2" ht="12" customHeight="1">
      <c r="A304" s="4"/>
      <c r="B304" s="4"/>
    </row>
    <row r="305" ht="12" customHeight="1"/>
    <row r="306" spans="1:2" ht="12" customHeight="1">
      <c r="A306" s="4"/>
      <c r="B306" s="4"/>
    </row>
    <row r="307" ht="12" customHeight="1"/>
    <row r="308" ht="12" customHeight="1">
      <c r="H308" s="36"/>
    </row>
    <row r="309" ht="12" customHeight="1"/>
    <row r="310" spans="2:8" ht="12" customHeight="1">
      <c r="B310" s="4"/>
      <c r="H310" s="5"/>
    </row>
    <row r="311" ht="12" customHeight="1"/>
    <row r="312" spans="1:2" ht="12" customHeight="1">
      <c r="A312" s="4"/>
      <c r="B312" s="41"/>
    </row>
    <row r="313" ht="12" customHeight="1">
      <c r="B313" s="41"/>
    </row>
    <row r="314" ht="12" customHeight="1"/>
    <row r="315" ht="12" customHeight="1">
      <c r="H315" s="36"/>
    </row>
    <row r="316" ht="12" customHeight="1"/>
    <row r="317" ht="12" customHeight="1">
      <c r="B317" s="4"/>
    </row>
    <row r="318" ht="12" customHeight="1"/>
    <row r="319" ht="12" customHeight="1">
      <c r="B319" s="4"/>
    </row>
    <row r="320" ht="12" customHeight="1"/>
    <row r="321" ht="12" customHeight="1">
      <c r="B321" s="4"/>
    </row>
    <row r="322" ht="12" customHeight="1"/>
    <row r="323" spans="1:2" ht="12" customHeight="1">
      <c r="A323" s="4"/>
      <c r="B323" s="41"/>
    </row>
    <row r="324" ht="12" customHeight="1">
      <c r="B324" s="41"/>
    </row>
    <row r="325" ht="12" customHeight="1">
      <c r="B325" s="41"/>
    </row>
    <row r="326" ht="12" customHeight="1"/>
    <row r="327" spans="1:2" ht="12" customHeight="1">
      <c r="A327" s="4"/>
      <c r="B327" s="41"/>
    </row>
    <row r="328" ht="12" customHeight="1">
      <c r="B328" s="41"/>
    </row>
    <row r="329" ht="12" customHeight="1"/>
    <row r="330" spans="1:2" ht="12" customHeight="1">
      <c r="A330" s="4"/>
      <c r="B330" s="4"/>
    </row>
    <row r="331" ht="12" customHeight="1"/>
    <row r="332" spans="1:2" ht="12" customHeight="1">
      <c r="A332" s="4"/>
      <c r="B332" s="41"/>
    </row>
    <row r="333" ht="12" customHeight="1">
      <c r="B333" s="41"/>
    </row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spans="1:2" ht="12" customHeight="1">
      <c r="A343" s="4"/>
      <c r="B343" s="4"/>
    </row>
    <row r="344" ht="12" customHeight="1"/>
    <row r="345" ht="12" customHeight="1">
      <c r="H345" s="36"/>
    </row>
    <row r="346" ht="12" customHeight="1"/>
    <row r="347" ht="12" customHeight="1">
      <c r="B347" s="4"/>
    </row>
    <row r="348" spans="3:8" ht="12" customHeight="1">
      <c r="C348" s="4"/>
      <c r="H348" s="5"/>
    </row>
    <row r="349" spans="3:8" ht="12" customHeight="1">
      <c r="C349" s="4"/>
      <c r="H349" s="5"/>
    </row>
    <row r="350" ht="12" customHeight="1"/>
    <row r="351" ht="12" customHeight="1">
      <c r="H351" s="5"/>
    </row>
    <row r="352" ht="12" customHeight="1"/>
    <row r="353" spans="1:2" ht="12" customHeight="1">
      <c r="A353" s="4"/>
      <c r="B353" s="4"/>
    </row>
    <row r="354" ht="12" customHeight="1"/>
    <row r="355" spans="1:2" ht="12" customHeight="1">
      <c r="A355" s="4"/>
      <c r="B355" s="4"/>
    </row>
    <row r="356" ht="12" customHeight="1"/>
    <row r="357" spans="1:2" ht="12" customHeight="1">
      <c r="A357" s="4"/>
      <c r="B357" s="4"/>
    </row>
    <row r="358" ht="12" customHeight="1"/>
    <row r="359" spans="1:2" ht="12" customHeight="1">
      <c r="A359" s="4"/>
      <c r="B359" s="4"/>
    </row>
    <row r="360" ht="12" customHeight="1"/>
    <row r="361" spans="1:2" ht="12" customHeight="1">
      <c r="A361" s="4"/>
      <c r="B361" s="4"/>
    </row>
    <row r="362" ht="12" customHeight="1"/>
    <row r="363" spans="1:2" ht="12" customHeight="1">
      <c r="A363" s="4"/>
      <c r="B363" s="4"/>
    </row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>
      <c r="A376" s="4"/>
    </row>
    <row r="377" ht="12" customHeight="1">
      <c r="A377" s="4"/>
    </row>
    <row r="378" ht="12" customHeight="1">
      <c r="A378" s="4"/>
    </row>
    <row r="379" ht="12" customHeight="1"/>
    <row r="380" ht="12" customHeight="1">
      <c r="A380" s="4"/>
    </row>
    <row r="381" ht="12" customHeight="1"/>
    <row r="382" spans="1:2" ht="12" customHeight="1">
      <c r="A382" s="4"/>
      <c r="B382" s="4"/>
    </row>
    <row r="383" ht="12" customHeight="1"/>
    <row r="384" spans="1:2" ht="12" customHeight="1">
      <c r="A384" s="4"/>
      <c r="B384" s="4"/>
    </row>
    <row r="385" ht="12" customHeight="1">
      <c r="B385" s="4"/>
    </row>
    <row r="386" ht="12" customHeight="1"/>
    <row r="387" spans="1:2" ht="12" customHeight="1">
      <c r="A387" s="4"/>
      <c r="B387" s="4"/>
    </row>
    <row r="388" ht="12" customHeight="1"/>
    <row r="389" spans="1:2" ht="12" customHeight="1">
      <c r="A389" s="4"/>
      <c r="B389" s="4"/>
    </row>
    <row r="390" ht="12" customHeight="1"/>
    <row r="391" ht="12" customHeight="1"/>
    <row r="392" ht="12" customHeight="1">
      <c r="A392" s="4"/>
    </row>
    <row r="393" ht="12" customHeight="1"/>
    <row r="394" ht="12" customHeight="1"/>
    <row r="395" ht="12" customHeight="1">
      <c r="A395" s="4"/>
    </row>
    <row r="396" ht="12" customHeight="1">
      <c r="A396" s="4"/>
    </row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>
      <c r="C555" s="4" t="s">
        <v>63</v>
      </c>
    </row>
    <row r="556" ht="12" customHeight="1"/>
    <row r="557" ht="12" customHeight="1">
      <c r="C557" s="4" t="s">
        <v>64</v>
      </c>
    </row>
    <row r="558" ht="12" customHeight="1"/>
    <row r="559" ht="12" customHeight="1">
      <c r="C559" s="4" t="s">
        <v>65</v>
      </c>
    </row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>
      <c r="A1412" s="4" t="s">
        <v>66</v>
      </c>
    </row>
    <row r="1413" ht="12" customHeight="1"/>
    <row r="1414" ht="12" customHeight="1">
      <c r="A1414" s="4" t="s">
        <v>63</v>
      </c>
    </row>
    <row r="1415" ht="12" customHeight="1"/>
    <row r="1416" ht="12" customHeight="1">
      <c r="A1416" s="4" t="s">
        <v>64</v>
      </c>
    </row>
    <row r="1417" ht="12" customHeight="1"/>
    <row r="1418" ht="12" customHeight="1">
      <c r="A1418" s="4" t="s">
        <v>67</v>
      </c>
    </row>
    <row r="1419" ht="12" customHeight="1">
      <c r="A1419" s="4" t="s">
        <v>66</v>
      </c>
    </row>
    <row r="1420" ht="12" customHeight="1"/>
    <row r="1421" ht="12" customHeight="1">
      <c r="A1421" s="4" t="s">
        <v>63</v>
      </c>
    </row>
    <row r="1422" ht="12" customHeight="1"/>
    <row r="1423" ht="12" customHeight="1">
      <c r="A1423" s="4" t="s">
        <v>64</v>
      </c>
    </row>
    <row r="1424" ht="12" customHeight="1"/>
    <row r="1425" ht="12" customHeight="1">
      <c r="A1425" s="4" t="s">
        <v>67</v>
      </c>
    </row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821" ht="12" customHeight="1"/>
    <row r="1823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</sheetData>
  <printOptions/>
  <pageMargins left="0.512" right="0.512" top="0.512" bottom="0.512" header="0.5" footer="0.5"/>
  <pageSetup fitToHeight="1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29"/>
  <sheetViews>
    <sheetView showGridLines="0" tabSelected="1" workbookViewId="0" topLeftCell="A85">
      <pane ySplit="270" topLeftCell="BM79" activePane="bottomLeft" state="split"/>
      <selection pane="topLeft" activeCell="A101" sqref="A101"/>
      <selection pane="bottomLeft" activeCell="A101" sqref="A101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3.00390625" style="0" customWidth="1"/>
    <col min="6" max="6" width="12.57421875" style="0" customWidth="1"/>
    <col min="7" max="7" width="13.140625" style="0" customWidth="1"/>
    <col min="8" max="8" width="0.9921875" style="0" customWidth="1"/>
    <col min="9" max="9" width="1.421875" style="0" customWidth="1"/>
    <col min="10" max="10" width="12.140625" style="0" customWidth="1"/>
    <col min="11" max="11" width="14.140625" style="0" customWidth="1"/>
    <col min="12" max="12" width="0.5625" style="0" hidden="1" customWidth="1"/>
    <col min="13" max="13" width="0.9921875" style="0" customWidth="1"/>
  </cols>
  <sheetData>
    <row r="1" spans="1:11" ht="12" customHeight="1">
      <c r="A1" s="10"/>
      <c r="B1" s="1"/>
      <c r="C1" s="9"/>
      <c r="D1" s="1"/>
      <c r="E1" s="2"/>
      <c r="F1" s="9"/>
      <c r="G1" s="9"/>
      <c r="H1" s="9"/>
      <c r="I1" s="9"/>
      <c r="J1" s="3"/>
      <c r="K1" s="9"/>
    </row>
    <row r="2" ht="12" customHeight="1">
      <c r="L2" s="8"/>
    </row>
    <row r="3" ht="12" customHeight="1"/>
    <row r="5" spans="1:13" ht="12" customHeight="1">
      <c r="A5" s="90" t="s">
        <v>135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2" customHeight="1">
      <c r="A6" s="91" t="s">
        <v>215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ht="12" customHeight="1">
      <c r="L7" s="2"/>
    </row>
    <row r="8" ht="6" customHeight="1"/>
    <row r="9" ht="12" customHeight="1">
      <c r="A9" s="89" t="s">
        <v>211</v>
      </c>
    </row>
    <row r="10" ht="12" customHeight="1">
      <c r="J10" s="8"/>
    </row>
    <row r="11" ht="12" customHeight="1">
      <c r="A11" s="4" t="s">
        <v>0</v>
      </c>
    </row>
    <row r="12" ht="12" customHeight="1">
      <c r="A12" s="4" t="s">
        <v>1</v>
      </c>
    </row>
    <row r="13" ht="12.75">
      <c r="A13" s="4" t="s">
        <v>2</v>
      </c>
    </row>
    <row r="14" spans="1:11" ht="12" customHeight="1">
      <c r="A14" s="4" t="s">
        <v>3</v>
      </c>
      <c r="K14" s="4" t="s">
        <v>4</v>
      </c>
    </row>
    <row r="15" ht="12.75">
      <c r="A15" s="4" t="s">
        <v>127</v>
      </c>
    </row>
    <row r="16" ht="12" customHeight="1"/>
    <row r="17" ht="12" customHeight="1">
      <c r="A17" s="4" t="s">
        <v>168</v>
      </c>
    </row>
    <row r="18" ht="7.5" customHeight="1"/>
    <row r="19" ht="12" customHeight="1">
      <c r="A19" s="13" t="s">
        <v>135</v>
      </c>
    </row>
    <row r="20" ht="12" customHeight="1">
      <c r="A20" s="14" t="s">
        <v>173</v>
      </c>
    </row>
    <row r="21" ht="12" customHeight="1"/>
    <row r="22" ht="12.75">
      <c r="A22" s="13" t="s">
        <v>5</v>
      </c>
    </row>
    <row r="23" ht="6" customHeight="1"/>
    <row r="24" ht="6" customHeight="1"/>
    <row r="25" spans="1:11" ht="12" customHeight="1">
      <c r="A25" s="9"/>
      <c r="B25" s="9"/>
      <c r="C25" s="9"/>
      <c r="D25" s="9"/>
      <c r="E25" s="9"/>
      <c r="F25" s="15" t="s">
        <v>6</v>
      </c>
      <c r="G25" s="34"/>
      <c r="J25" s="15" t="s">
        <v>7</v>
      </c>
      <c r="K25" s="12"/>
    </row>
    <row r="26" spans="1:11" ht="12" customHeight="1">
      <c r="A26" s="9"/>
      <c r="B26" s="9"/>
      <c r="C26" s="9"/>
      <c r="D26" s="9"/>
      <c r="E26" s="9"/>
      <c r="F26" s="16" t="s">
        <v>8</v>
      </c>
      <c r="G26" s="17" t="s">
        <v>9</v>
      </c>
      <c r="H26" s="29"/>
      <c r="J26" s="16" t="s">
        <v>8</v>
      </c>
      <c r="K26" s="17" t="s">
        <v>9</v>
      </c>
    </row>
    <row r="27" spans="1:11" ht="12.75">
      <c r="A27" s="9"/>
      <c r="B27" s="9"/>
      <c r="C27" s="9"/>
      <c r="D27" s="9"/>
      <c r="E27" s="9"/>
      <c r="F27" s="16" t="s">
        <v>10</v>
      </c>
      <c r="G27" s="17" t="s">
        <v>10</v>
      </c>
      <c r="H27" s="29"/>
      <c r="J27" s="16" t="s">
        <v>10</v>
      </c>
      <c r="K27" s="17" t="s">
        <v>10</v>
      </c>
    </row>
    <row r="28" spans="1:11" ht="12.75">
      <c r="A28" s="9"/>
      <c r="B28" s="9"/>
      <c r="C28" s="9"/>
      <c r="D28" s="9"/>
      <c r="E28" s="9"/>
      <c r="F28" s="16" t="s">
        <v>11</v>
      </c>
      <c r="G28" s="17" t="s">
        <v>12</v>
      </c>
      <c r="H28" s="29"/>
      <c r="J28" s="16" t="s">
        <v>13</v>
      </c>
      <c r="K28" s="17" t="s">
        <v>12</v>
      </c>
    </row>
    <row r="29" spans="1:11" ht="12.75">
      <c r="A29" s="9"/>
      <c r="B29" s="9"/>
      <c r="C29" s="9"/>
      <c r="D29" s="9"/>
      <c r="E29" s="9"/>
      <c r="F29" s="11"/>
      <c r="G29" s="17" t="s">
        <v>14</v>
      </c>
      <c r="H29" s="29"/>
      <c r="J29" s="11"/>
      <c r="K29" s="17" t="s">
        <v>14</v>
      </c>
    </row>
    <row r="30" spans="1:11" ht="12.75">
      <c r="A30" s="9"/>
      <c r="B30" s="9"/>
      <c r="C30" s="9"/>
      <c r="D30" s="9"/>
      <c r="E30" s="9"/>
      <c r="F30" s="11"/>
      <c r="G30" s="17" t="s">
        <v>11</v>
      </c>
      <c r="H30" s="29"/>
      <c r="J30" s="11"/>
      <c r="K30" s="17" t="s">
        <v>15</v>
      </c>
    </row>
    <row r="31" spans="1:11" ht="12.75">
      <c r="A31" s="9"/>
      <c r="B31" s="9"/>
      <c r="C31" s="9"/>
      <c r="D31" s="9"/>
      <c r="E31" s="9"/>
      <c r="F31" s="16" t="s">
        <v>174</v>
      </c>
      <c r="G31" s="17" t="s">
        <v>175</v>
      </c>
      <c r="H31" s="29"/>
      <c r="J31" s="16" t="s">
        <v>174</v>
      </c>
      <c r="K31" s="17" t="s">
        <v>175</v>
      </c>
    </row>
    <row r="32" spans="1:11" ht="12.75">
      <c r="A32" s="9"/>
      <c r="B32" s="9"/>
      <c r="C32" s="9"/>
      <c r="D32" s="9"/>
      <c r="E32" s="9"/>
      <c r="F32" s="18" t="s">
        <v>16</v>
      </c>
      <c r="G32" s="19" t="s">
        <v>16</v>
      </c>
      <c r="H32" s="29"/>
      <c r="J32" s="18" t="s">
        <v>16</v>
      </c>
      <c r="K32" s="19" t="s">
        <v>16</v>
      </c>
    </row>
    <row r="33" spans="1:12" ht="12.75">
      <c r="A33" s="9"/>
      <c r="B33" s="9"/>
      <c r="C33" s="9"/>
      <c r="D33" s="9"/>
      <c r="E33" s="9"/>
      <c r="L33" s="9"/>
    </row>
    <row r="34" spans="1:12" ht="13.5" thickBot="1">
      <c r="A34" s="4" t="s">
        <v>17</v>
      </c>
      <c r="B34" s="4" t="s">
        <v>18</v>
      </c>
      <c r="C34" s="4" t="s">
        <v>19</v>
      </c>
      <c r="D34" s="9"/>
      <c r="E34" s="9"/>
      <c r="F34" s="20">
        <v>67264</v>
      </c>
      <c r="G34" s="42" t="s">
        <v>128</v>
      </c>
      <c r="H34" s="30"/>
      <c r="J34" s="20">
        <v>108559</v>
      </c>
      <c r="K34" s="78">
        <v>82578</v>
      </c>
      <c r="L34" s="9"/>
    </row>
    <row r="35" spans="1:12" ht="6" customHeight="1" thickTop="1">
      <c r="A35" s="9"/>
      <c r="B35" s="9"/>
      <c r="C35" s="9"/>
      <c r="D35" s="9"/>
      <c r="E35" s="9"/>
      <c r="L35" s="9"/>
    </row>
    <row r="36" spans="1:12" ht="13.5" thickBot="1">
      <c r="A36" s="9"/>
      <c r="B36" s="4" t="s">
        <v>20</v>
      </c>
      <c r="C36" s="4" t="s">
        <v>21</v>
      </c>
      <c r="D36" s="9"/>
      <c r="E36" s="9"/>
      <c r="F36" s="26" t="s">
        <v>157</v>
      </c>
      <c r="G36" s="43" t="s">
        <v>128</v>
      </c>
      <c r="H36" s="31"/>
      <c r="I36" s="27"/>
      <c r="J36" s="26">
        <v>0</v>
      </c>
      <c r="K36" s="80" t="s">
        <v>176</v>
      </c>
      <c r="L36" s="9"/>
    </row>
    <row r="37" spans="1:12" ht="6" customHeight="1" thickTop="1">
      <c r="A37" s="9"/>
      <c r="B37" s="9"/>
      <c r="C37" s="9"/>
      <c r="D37" s="9"/>
      <c r="E37" s="9"/>
      <c r="K37" s="79"/>
      <c r="L37" s="9"/>
    </row>
    <row r="38" spans="1:12" ht="13.5" thickBot="1">
      <c r="A38" s="9"/>
      <c r="B38" s="4" t="s">
        <v>22</v>
      </c>
      <c r="C38" s="4" t="s">
        <v>23</v>
      </c>
      <c r="D38" s="9"/>
      <c r="E38" s="9"/>
      <c r="F38" s="20">
        <v>189</v>
      </c>
      <c r="G38" s="42" t="s">
        <v>128</v>
      </c>
      <c r="H38" s="30"/>
      <c r="J38" s="20">
        <v>248</v>
      </c>
      <c r="K38" s="78">
        <v>576</v>
      </c>
      <c r="L38" s="9"/>
    </row>
    <row r="39" spans="1:12" ht="13.5" thickTop="1">
      <c r="A39" s="9"/>
      <c r="B39" s="9"/>
      <c r="C39" s="9"/>
      <c r="D39" s="9"/>
      <c r="E39" s="9"/>
      <c r="L39" s="9"/>
    </row>
    <row r="40" spans="1:12" ht="12.75">
      <c r="A40" s="4" t="s">
        <v>24</v>
      </c>
      <c r="B40" s="4" t="s">
        <v>18</v>
      </c>
      <c r="C40" s="4" t="s">
        <v>25</v>
      </c>
      <c r="D40" s="9"/>
      <c r="E40" s="9"/>
      <c r="G40" t="s">
        <v>158</v>
      </c>
      <c r="L40" s="9"/>
    </row>
    <row r="41" spans="1:12" ht="12.75">
      <c r="A41" s="9"/>
      <c r="B41" s="9"/>
      <c r="C41" s="4" t="s">
        <v>26</v>
      </c>
      <c r="D41" s="9"/>
      <c r="E41" s="9"/>
      <c r="L41" s="9"/>
    </row>
    <row r="42" spans="1:12" ht="12.75">
      <c r="A42" s="9"/>
      <c r="B42" s="9"/>
      <c r="C42" s="4" t="s">
        <v>27</v>
      </c>
      <c r="D42" s="9"/>
      <c r="E42" s="9"/>
      <c r="L42" s="9"/>
    </row>
    <row r="43" spans="1:12" ht="12.75">
      <c r="A43" s="9"/>
      <c r="B43" s="9"/>
      <c r="C43" s="4" t="s">
        <v>28</v>
      </c>
      <c r="D43" s="9"/>
      <c r="E43" s="9"/>
      <c r="L43" s="9"/>
    </row>
    <row r="44" spans="1:12" ht="12.75">
      <c r="A44" s="9"/>
      <c r="B44" s="9"/>
      <c r="C44" s="4" t="s">
        <v>29</v>
      </c>
      <c r="D44" s="9"/>
      <c r="E44" s="9"/>
      <c r="F44" s="5">
        <v>13759</v>
      </c>
      <c r="G44" s="36" t="s">
        <v>128</v>
      </c>
      <c r="H44" s="5"/>
      <c r="J44" s="5">
        <v>20375</v>
      </c>
      <c r="K44" s="40">
        <v>11707</v>
      </c>
      <c r="L44" s="9"/>
    </row>
    <row r="45" spans="1:12" ht="6" customHeight="1">
      <c r="A45" s="9"/>
      <c r="B45" s="9"/>
      <c r="C45" s="9"/>
      <c r="D45" s="9"/>
      <c r="E45" s="9"/>
      <c r="G45" s="33"/>
      <c r="K45" s="79"/>
      <c r="L45" s="9"/>
    </row>
    <row r="46" spans="1:12" ht="12.75">
      <c r="A46" s="9"/>
      <c r="B46" s="4" t="s">
        <v>20</v>
      </c>
      <c r="C46" s="4" t="s">
        <v>30</v>
      </c>
      <c r="D46" s="9"/>
      <c r="E46" s="9"/>
      <c r="F46" s="5">
        <v>-885</v>
      </c>
      <c r="G46" s="36" t="s">
        <v>128</v>
      </c>
      <c r="H46" s="28"/>
      <c r="J46" s="5">
        <v>-1567</v>
      </c>
      <c r="K46" s="40">
        <v>-1474</v>
      </c>
      <c r="L46" s="9"/>
    </row>
    <row r="47" spans="1:12" ht="6" customHeight="1">
      <c r="A47" s="9"/>
      <c r="B47" s="9"/>
      <c r="C47" s="9"/>
      <c r="D47" s="9"/>
      <c r="E47" s="9"/>
      <c r="G47" s="36" t="s">
        <v>4</v>
      </c>
      <c r="K47" s="40" t="s">
        <v>4</v>
      </c>
      <c r="L47" s="9"/>
    </row>
    <row r="48" spans="1:12" ht="12.75">
      <c r="A48" s="9"/>
      <c r="B48" s="4" t="s">
        <v>22</v>
      </c>
      <c r="C48" s="4" t="s">
        <v>31</v>
      </c>
      <c r="D48" s="9"/>
      <c r="E48" s="9"/>
      <c r="F48" s="5">
        <v>-658</v>
      </c>
      <c r="G48" s="36" t="s">
        <v>128</v>
      </c>
      <c r="H48" s="5"/>
      <c r="J48" s="5">
        <v>-1249</v>
      </c>
      <c r="K48" s="40">
        <v>-1231</v>
      </c>
      <c r="L48" s="9"/>
    </row>
    <row r="49" spans="1:12" ht="6" customHeight="1">
      <c r="A49" s="9"/>
      <c r="B49" s="9"/>
      <c r="C49" s="9"/>
      <c r="D49" s="9"/>
      <c r="E49" s="9"/>
      <c r="G49" s="36" t="s">
        <v>4</v>
      </c>
      <c r="K49" s="40" t="s">
        <v>4</v>
      </c>
      <c r="L49" s="9"/>
    </row>
    <row r="50" spans="1:12" ht="12.75">
      <c r="A50" s="9"/>
      <c r="B50" s="4" t="s">
        <v>32</v>
      </c>
      <c r="C50" s="4" t="s">
        <v>33</v>
      </c>
      <c r="D50" s="9"/>
      <c r="E50" s="9"/>
      <c r="F50" s="84" t="s">
        <v>157</v>
      </c>
      <c r="G50" s="63" t="s">
        <v>128</v>
      </c>
      <c r="H50" s="31"/>
      <c r="I50" s="27"/>
      <c r="J50" s="84" t="str">
        <f>+F50</f>
        <v>N/A</v>
      </c>
      <c r="K50" s="84" t="s">
        <v>157</v>
      </c>
      <c r="L50" s="9"/>
    </row>
    <row r="51" spans="1:12" ht="6" customHeight="1">
      <c r="A51" s="9"/>
      <c r="B51" s="9"/>
      <c r="C51" s="9"/>
      <c r="D51" s="9"/>
      <c r="E51" s="9"/>
      <c r="K51" s="79"/>
      <c r="L51" s="9"/>
    </row>
    <row r="52" spans="1:12" ht="12.75">
      <c r="A52" s="9"/>
      <c r="B52" s="4" t="s">
        <v>34</v>
      </c>
      <c r="C52" s="4" t="s">
        <v>35</v>
      </c>
      <c r="D52" s="9"/>
      <c r="E52" s="9"/>
      <c r="K52" s="79"/>
      <c r="L52" s="9"/>
    </row>
    <row r="53" spans="1:12" ht="12.75">
      <c r="A53" s="9"/>
      <c r="B53" s="9"/>
      <c r="C53" s="4" t="s">
        <v>26</v>
      </c>
      <c r="D53" s="9"/>
      <c r="E53" s="9"/>
      <c r="K53" s="79"/>
      <c r="L53" s="9"/>
    </row>
    <row r="54" spans="1:12" ht="12.75">
      <c r="A54" s="9"/>
      <c r="B54" s="9"/>
      <c r="C54" s="4" t="s">
        <v>36</v>
      </c>
      <c r="D54" s="9"/>
      <c r="E54" s="9"/>
      <c r="K54" s="79"/>
      <c r="L54" s="9"/>
    </row>
    <row r="55" spans="1:12" ht="12" customHeight="1">
      <c r="A55" s="9"/>
      <c r="B55" s="9"/>
      <c r="C55" s="4" t="s">
        <v>37</v>
      </c>
      <c r="D55" s="9"/>
      <c r="E55" s="9"/>
      <c r="K55" s="79"/>
      <c r="L55" s="9"/>
    </row>
    <row r="56" spans="3:11" ht="12.75">
      <c r="C56" s="4" t="s">
        <v>38</v>
      </c>
      <c r="F56" s="5">
        <f>SUM(F44:F50)</f>
        <v>12216</v>
      </c>
      <c r="G56" s="36" t="s">
        <v>128</v>
      </c>
      <c r="H56" s="5"/>
      <c r="J56" s="5">
        <f>SUM(J44:J50)</f>
        <v>17559</v>
      </c>
      <c r="K56" s="5">
        <f>SUM(K44:K50)</f>
        <v>9002</v>
      </c>
    </row>
    <row r="57" spans="1:11" ht="6" customHeight="1">
      <c r="A57" s="9"/>
      <c r="G57" s="33"/>
      <c r="K57" s="79"/>
    </row>
    <row r="58" spans="1:11" ht="12" customHeight="1">
      <c r="A58" s="9"/>
      <c r="B58" s="4" t="s">
        <v>39</v>
      </c>
      <c r="C58" s="4" t="s">
        <v>40</v>
      </c>
      <c r="G58" s="33"/>
      <c r="K58" s="79"/>
    </row>
    <row r="59" spans="3:11" ht="12" customHeight="1">
      <c r="C59" s="4" t="s">
        <v>41</v>
      </c>
      <c r="F59" s="81" t="s">
        <v>157</v>
      </c>
      <c r="G59" s="46" t="s">
        <v>128</v>
      </c>
      <c r="H59" s="30"/>
      <c r="J59" s="81" t="s">
        <v>157</v>
      </c>
      <c r="K59" s="81" t="s">
        <v>157</v>
      </c>
    </row>
    <row r="60" ht="6" customHeight="1">
      <c r="K60" s="79"/>
    </row>
    <row r="61" spans="2:12" ht="12" customHeight="1">
      <c r="B61" s="21" t="s">
        <v>42</v>
      </c>
      <c r="C61" s="21" t="s">
        <v>43</v>
      </c>
      <c r="D61" s="22"/>
      <c r="E61" s="22"/>
      <c r="F61" s="22"/>
      <c r="G61" s="22"/>
      <c r="H61" s="22"/>
      <c r="I61" s="22"/>
      <c r="J61" s="22"/>
      <c r="K61" s="82"/>
      <c r="L61" s="7"/>
    </row>
    <row r="62" spans="2:12" ht="12" customHeight="1">
      <c r="B62" s="23"/>
      <c r="C62" s="21" t="s">
        <v>44</v>
      </c>
      <c r="D62" s="22"/>
      <c r="E62" s="22"/>
      <c r="F62" s="24">
        <f>F56+F59</f>
        <v>12216</v>
      </c>
      <c r="G62" s="47" t="s">
        <v>128</v>
      </c>
      <c r="H62" s="24"/>
      <c r="I62" s="22"/>
      <c r="J62" s="24">
        <f>J56+J59</f>
        <v>17559</v>
      </c>
      <c r="K62" s="24">
        <f>K56+K59</f>
        <v>9002</v>
      </c>
      <c r="L62" s="9"/>
    </row>
    <row r="63" spans="2:11" ht="6" customHeight="1">
      <c r="B63" s="23"/>
      <c r="C63" s="23"/>
      <c r="D63" s="23"/>
      <c r="E63" s="23"/>
      <c r="F63" s="23"/>
      <c r="G63" s="48"/>
      <c r="H63" s="23"/>
      <c r="I63" s="23"/>
      <c r="J63" s="23"/>
      <c r="K63" s="82"/>
    </row>
    <row r="64" spans="2:13" ht="12.75">
      <c r="B64" s="21" t="s">
        <v>45</v>
      </c>
      <c r="C64" s="21" t="s">
        <v>46</v>
      </c>
      <c r="D64" s="23"/>
      <c r="E64" s="23"/>
      <c r="F64" s="25">
        <v>-1554</v>
      </c>
      <c r="G64" s="49" t="s">
        <v>128</v>
      </c>
      <c r="H64" s="32"/>
      <c r="I64" s="23"/>
      <c r="J64" s="25">
        <v>-2584</v>
      </c>
      <c r="K64" s="83">
        <v>-2520</v>
      </c>
      <c r="M64" s="6"/>
    </row>
    <row r="65" ht="6" customHeight="1"/>
    <row r="82" ht="12.75">
      <c r="A82" s="13" t="s">
        <v>135</v>
      </c>
    </row>
    <row r="83" ht="12.75">
      <c r="A83" s="14" t="s">
        <v>173</v>
      </c>
    </row>
    <row r="84" ht="12.75">
      <c r="A84" s="13" t="s">
        <v>47</v>
      </c>
    </row>
    <row r="86" ht="12.75">
      <c r="A86" s="13" t="s">
        <v>48</v>
      </c>
    </row>
    <row r="87" ht="6" customHeight="1"/>
    <row r="88" ht="6" customHeight="1"/>
    <row r="89" spans="1:11" ht="12.75">
      <c r="A89" s="9"/>
      <c r="B89" s="9"/>
      <c r="C89" s="9"/>
      <c r="D89" s="9"/>
      <c r="E89" s="9"/>
      <c r="F89" s="15" t="s">
        <v>6</v>
      </c>
      <c r="G89" s="12"/>
      <c r="J89" s="15" t="s">
        <v>7</v>
      </c>
      <c r="K89" s="12"/>
    </row>
    <row r="90" spans="1:11" ht="12.75">
      <c r="A90" s="9"/>
      <c r="B90" s="9"/>
      <c r="C90" s="9"/>
      <c r="D90" s="9"/>
      <c r="E90" s="9"/>
      <c r="F90" s="16" t="s">
        <v>8</v>
      </c>
      <c r="G90" s="17" t="s">
        <v>9</v>
      </c>
      <c r="H90" s="29"/>
      <c r="J90" s="16" t="s">
        <v>8</v>
      </c>
      <c r="K90" s="17" t="s">
        <v>9</v>
      </c>
    </row>
    <row r="91" spans="1:11" ht="12.75">
      <c r="A91" s="9"/>
      <c r="B91" s="9"/>
      <c r="C91" s="9"/>
      <c r="D91" s="9"/>
      <c r="E91" s="9"/>
      <c r="F91" s="16" t="s">
        <v>10</v>
      </c>
      <c r="G91" s="17" t="s">
        <v>10</v>
      </c>
      <c r="H91" s="29"/>
      <c r="J91" s="16" t="s">
        <v>10</v>
      </c>
      <c r="K91" s="17" t="s">
        <v>10</v>
      </c>
    </row>
    <row r="92" spans="1:11" ht="12.75">
      <c r="A92" s="9"/>
      <c r="B92" s="9"/>
      <c r="C92" s="9"/>
      <c r="D92" s="9"/>
      <c r="E92" s="9"/>
      <c r="F92" s="16" t="s">
        <v>11</v>
      </c>
      <c r="G92" s="17" t="s">
        <v>12</v>
      </c>
      <c r="H92" s="29"/>
      <c r="J92" s="16" t="s">
        <v>13</v>
      </c>
      <c r="K92" s="17" t="s">
        <v>12</v>
      </c>
    </row>
    <row r="93" spans="1:11" ht="12.75">
      <c r="A93" s="9"/>
      <c r="B93" s="9"/>
      <c r="C93" s="9"/>
      <c r="D93" s="9"/>
      <c r="E93" s="9"/>
      <c r="F93" s="11"/>
      <c r="G93" s="17" t="s">
        <v>14</v>
      </c>
      <c r="H93" s="29"/>
      <c r="J93" s="11"/>
      <c r="K93" s="17" t="s">
        <v>14</v>
      </c>
    </row>
    <row r="94" spans="1:11" ht="12.75">
      <c r="A94" s="9"/>
      <c r="B94" s="9"/>
      <c r="C94" s="9"/>
      <c r="D94" s="9"/>
      <c r="E94" s="9"/>
      <c r="F94" s="11"/>
      <c r="G94" s="17" t="s">
        <v>11</v>
      </c>
      <c r="H94" s="29"/>
      <c r="J94" s="11"/>
      <c r="K94" s="17" t="s">
        <v>15</v>
      </c>
    </row>
    <row r="95" spans="1:11" ht="12.75">
      <c r="A95" s="9"/>
      <c r="B95" s="9"/>
      <c r="C95" s="9"/>
      <c r="D95" s="9"/>
      <c r="E95" s="9"/>
      <c r="F95" s="16" t="s">
        <v>174</v>
      </c>
      <c r="G95" s="17" t="s">
        <v>175</v>
      </c>
      <c r="H95" s="29"/>
      <c r="J95" s="16" t="s">
        <v>174</v>
      </c>
      <c r="K95" s="17" t="s">
        <v>175</v>
      </c>
    </row>
    <row r="96" spans="1:11" ht="12.75">
      <c r="A96" s="9"/>
      <c r="B96" s="9"/>
      <c r="C96" s="9"/>
      <c r="D96" s="9"/>
      <c r="E96" s="9"/>
      <c r="F96" s="18" t="s">
        <v>16</v>
      </c>
      <c r="G96" s="19" t="s">
        <v>16</v>
      </c>
      <c r="H96" s="29"/>
      <c r="J96" s="18" t="s">
        <v>16</v>
      </c>
      <c r="K96" s="19" t="s">
        <v>16</v>
      </c>
    </row>
    <row r="99" spans="1:3" ht="12.75">
      <c r="A99" s="4" t="s">
        <v>24</v>
      </c>
      <c r="B99" s="4" t="s">
        <v>49</v>
      </c>
      <c r="C99" s="4" t="s">
        <v>50</v>
      </c>
    </row>
    <row r="100" spans="3:11" ht="12.75">
      <c r="C100" s="4" t="s">
        <v>51</v>
      </c>
      <c r="F100" s="40">
        <f>F62+F64</f>
        <v>10662</v>
      </c>
      <c r="G100" s="36" t="s">
        <v>128</v>
      </c>
      <c r="H100" s="5"/>
      <c r="J100" s="40">
        <f>J62+J64</f>
        <v>14975</v>
      </c>
      <c r="K100" s="40">
        <f>K62+K64</f>
        <v>6482</v>
      </c>
    </row>
    <row r="101" spans="6:11" ht="6" customHeight="1">
      <c r="F101" s="79"/>
      <c r="G101" s="33"/>
      <c r="J101" s="79"/>
      <c r="K101" s="79"/>
    </row>
    <row r="102" spans="3:11" ht="12.75">
      <c r="C102" s="4" t="s">
        <v>52</v>
      </c>
      <c r="F102" s="81" t="s">
        <v>157</v>
      </c>
      <c r="G102" s="45" t="s">
        <v>128</v>
      </c>
      <c r="H102" s="31"/>
      <c r="J102" s="81" t="s">
        <v>157</v>
      </c>
      <c r="K102" s="81" t="s">
        <v>157</v>
      </c>
    </row>
    <row r="103" spans="6:11" ht="6" customHeight="1">
      <c r="F103" s="79"/>
      <c r="G103" s="33"/>
      <c r="J103" s="79"/>
      <c r="K103" s="79"/>
    </row>
    <row r="104" spans="2:11" ht="12.75">
      <c r="B104" s="4" t="s">
        <v>53</v>
      </c>
      <c r="C104" s="4" t="s">
        <v>54</v>
      </c>
      <c r="F104" s="79"/>
      <c r="G104" s="33"/>
      <c r="J104" s="79"/>
      <c r="K104" s="79"/>
    </row>
    <row r="105" spans="3:11" ht="12.75">
      <c r="C105" s="4" t="s">
        <v>68</v>
      </c>
      <c r="F105" s="40">
        <f>F100+F102</f>
        <v>10662</v>
      </c>
      <c r="G105" s="36" t="s">
        <v>128</v>
      </c>
      <c r="H105" s="5"/>
      <c r="J105" s="40">
        <f>J100+J102</f>
        <v>14975</v>
      </c>
      <c r="K105" s="40">
        <f>K100+K102</f>
        <v>6482</v>
      </c>
    </row>
    <row r="106" spans="6:11" ht="6" customHeight="1">
      <c r="F106" s="79"/>
      <c r="G106" s="33"/>
      <c r="J106" s="79"/>
      <c r="K106" s="79"/>
    </row>
    <row r="107" spans="2:11" ht="12.75">
      <c r="B107" s="4" t="s">
        <v>55</v>
      </c>
      <c r="C107" s="4" t="s">
        <v>56</v>
      </c>
      <c r="F107" s="87" t="s">
        <v>157</v>
      </c>
      <c r="G107" s="44" t="s">
        <v>128</v>
      </c>
      <c r="H107" s="28"/>
      <c r="I107" s="27"/>
      <c r="J107" s="87" t="s">
        <v>157</v>
      </c>
      <c r="K107" s="87" t="s">
        <v>157</v>
      </c>
    </row>
    <row r="108" spans="6:11" ht="6" customHeight="1">
      <c r="F108" s="85"/>
      <c r="G108" s="50"/>
      <c r="H108" s="27"/>
      <c r="I108" s="27"/>
      <c r="J108" s="85"/>
      <c r="K108" s="85"/>
    </row>
    <row r="109" spans="3:11" ht="12.75">
      <c r="C109" s="4" t="s">
        <v>52</v>
      </c>
      <c r="F109" s="87" t="s">
        <v>157</v>
      </c>
      <c r="G109" s="44" t="s">
        <v>128</v>
      </c>
      <c r="H109" s="28"/>
      <c r="I109" s="27"/>
      <c r="J109" s="87" t="s">
        <v>157</v>
      </c>
      <c r="K109" s="87" t="s">
        <v>157</v>
      </c>
    </row>
    <row r="110" spans="6:11" ht="6" customHeight="1">
      <c r="F110" s="85"/>
      <c r="G110" s="50"/>
      <c r="H110" s="27"/>
      <c r="I110" s="27"/>
      <c r="J110" s="85"/>
      <c r="K110" s="85"/>
    </row>
    <row r="111" spans="3:11" ht="12.75">
      <c r="C111" s="4" t="s">
        <v>57</v>
      </c>
      <c r="F111" s="85"/>
      <c r="G111" s="50"/>
      <c r="H111" s="27"/>
      <c r="I111" s="27"/>
      <c r="J111" s="85"/>
      <c r="K111" s="85"/>
    </row>
    <row r="112" spans="3:11" ht="12.75">
      <c r="C112" s="4" t="s">
        <v>58</v>
      </c>
      <c r="F112" s="88" t="s">
        <v>157</v>
      </c>
      <c r="G112" s="45" t="s">
        <v>128</v>
      </c>
      <c r="H112" s="31"/>
      <c r="I112" s="27"/>
      <c r="J112" s="88" t="s">
        <v>157</v>
      </c>
      <c r="K112" s="88" t="s">
        <v>157</v>
      </c>
    </row>
    <row r="113" spans="7:11" ht="6" customHeight="1">
      <c r="G113" s="33"/>
      <c r="J113" s="79"/>
      <c r="K113" s="79"/>
    </row>
    <row r="114" spans="2:11" ht="12.75">
      <c r="B114" s="4" t="s">
        <v>59</v>
      </c>
      <c r="C114" s="4" t="s">
        <v>60</v>
      </c>
      <c r="G114" s="33"/>
      <c r="J114" s="79"/>
      <c r="K114" s="79"/>
    </row>
    <row r="115" spans="3:11" ht="12.75">
      <c r="C115" s="4" t="s">
        <v>69</v>
      </c>
      <c r="G115" s="33"/>
      <c r="J115" s="79"/>
      <c r="K115" s="79"/>
    </row>
    <row r="116" spans="3:11" ht="13.5" thickBot="1">
      <c r="C116" s="4" t="s">
        <v>68</v>
      </c>
      <c r="F116" s="20">
        <f>SUM(F105:F112)</f>
        <v>10662</v>
      </c>
      <c r="G116" s="42" t="s">
        <v>128</v>
      </c>
      <c r="H116" s="30"/>
      <c r="J116" s="78">
        <f>SUM(J105:J112)</f>
        <v>14975</v>
      </c>
      <c r="K116" s="78">
        <f>SUM(K105:K112)</f>
        <v>6482</v>
      </c>
    </row>
    <row r="117" spans="7:11" ht="13.5" thickTop="1">
      <c r="G117" s="33"/>
      <c r="J117" s="79"/>
      <c r="K117" s="79"/>
    </row>
    <row r="118" spans="7:11" ht="12.75">
      <c r="G118" s="33"/>
      <c r="J118" s="79"/>
      <c r="K118" s="79"/>
    </row>
    <row r="119" spans="1:11" ht="12.75">
      <c r="A119" s="4" t="s">
        <v>61</v>
      </c>
      <c r="B119" s="4" t="s">
        <v>18</v>
      </c>
      <c r="C119" s="4" t="s">
        <v>62</v>
      </c>
      <c r="G119" s="33"/>
      <c r="J119" s="79"/>
      <c r="K119" s="79"/>
    </row>
    <row r="120" spans="3:11" ht="12.75">
      <c r="C120" s="4" t="s">
        <v>70</v>
      </c>
      <c r="G120" s="33"/>
      <c r="J120" s="79"/>
      <c r="K120" s="79"/>
    </row>
    <row r="121" spans="3:11" ht="12.75">
      <c r="C121" s="4" t="s">
        <v>71</v>
      </c>
      <c r="G121" s="33"/>
      <c r="J121" s="79"/>
      <c r="K121" s="79"/>
    </row>
    <row r="122" spans="7:11" ht="6" customHeight="1">
      <c r="G122" s="33"/>
      <c r="J122" s="79"/>
      <c r="K122" s="79"/>
    </row>
    <row r="123" spans="3:11" ht="12.75">
      <c r="C123" s="4" t="s">
        <v>155</v>
      </c>
      <c r="G123" s="33"/>
      <c r="J123" s="79"/>
      <c r="K123" s="79"/>
    </row>
    <row r="124" spans="3:11" ht="13.5" thickBot="1">
      <c r="C124" s="4" t="s">
        <v>156</v>
      </c>
      <c r="F124" s="77">
        <f>+F116/125000*100</f>
        <v>8.5296</v>
      </c>
      <c r="G124" s="42" t="s">
        <v>128</v>
      </c>
      <c r="J124" s="86">
        <f>+J116/125000*100</f>
        <v>11.98</v>
      </c>
      <c r="K124" s="86">
        <f>+K116/125000*100</f>
        <v>5.1856</v>
      </c>
    </row>
    <row r="125" spans="7:11" ht="6" customHeight="1" thickTop="1">
      <c r="G125" s="33"/>
      <c r="J125" s="79"/>
      <c r="K125" s="79"/>
    </row>
    <row r="126" spans="7:11" ht="6" customHeight="1">
      <c r="G126" s="33"/>
      <c r="J126" s="79"/>
      <c r="K126" s="79"/>
    </row>
    <row r="127" spans="3:11" ht="13.5" thickBot="1">
      <c r="C127" s="4" t="s">
        <v>126</v>
      </c>
      <c r="E127" s="61"/>
      <c r="F127" s="78" t="s">
        <v>157</v>
      </c>
      <c r="G127" s="42" t="s">
        <v>128</v>
      </c>
      <c r="J127" s="78" t="s">
        <v>157</v>
      </c>
      <c r="K127" s="78" t="s">
        <v>128</v>
      </c>
    </row>
    <row r="128" spans="3:11" ht="13.5" thickTop="1">
      <c r="C128" s="4"/>
      <c r="G128" s="33"/>
      <c r="J128" s="79"/>
      <c r="K128" s="79"/>
    </row>
    <row r="129" spans="3:11" ht="12.75">
      <c r="C129" s="4"/>
      <c r="G129" s="33"/>
      <c r="K129" s="33"/>
    </row>
    <row r="130" spans="3:11" ht="12" customHeight="1">
      <c r="C130" s="4"/>
      <c r="F130" s="30"/>
      <c r="G130" s="30"/>
      <c r="J130" s="30"/>
      <c r="K130" s="30"/>
    </row>
    <row r="131" spans="3:11" ht="12" customHeight="1">
      <c r="C131" s="4"/>
      <c r="F131" s="30"/>
      <c r="G131" s="30"/>
      <c r="H131" s="30"/>
      <c r="J131" s="30"/>
      <c r="K131" s="30"/>
    </row>
    <row r="132" spans="3:11" ht="12" customHeight="1">
      <c r="C132" s="64" t="s">
        <v>131</v>
      </c>
      <c r="F132" s="30"/>
      <c r="G132" s="30"/>
      <c r="H132" s="30"/>
      <c r="J132" s="30"/>
      <c r="K132" s="30"/>
    </row>
    <row r="133" spans="3:11" ht="12" customHeight="1">
      <c r="C133" s="64" t="s">
        <v>164</v>
      </c>
      <c r="F133" s="30"/>
      <c r="G133" s="30"/>
      <c r="H133" s="30"/>
      <c r="J133" s="30"/>
      <c r="K133" s="30"/>
    </row>
    <row r="134" spans="3:11" ht="12" customHeight="1">
      <c r="C134" s="4"/>
      <c r="F134" s="30"/>
      <c r="G134" s="30"/>
      <c r="H134" s="30"/>
      <c r="J134" s="30"/>
      <c r="K134" s="30"/>
    </row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>
      <c r="C559" s="4" t="s">
        <v>63</v>
      </c>
    </row>
    <row r="560" ht="12" customHeight="1"/>
    <row r="561" ht="12" customHeight="1">
      <c r="C561" s="4" t="s">
        <v>64</v>
      </c>
    </row>
    <row r="562" ht="12" customHeight="1"/>
    <row r="563" ht="12" customHeight="1">
      <c r="C563" s="4" t="s">
        <v>65</v>
      </c>
    </row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>
      <c r="A1416" s="4" t="s">
        <v>66</v>
      </c>
    </row>
    <row r="1417" ht="12" customHeight="1"/>
    <row r="1418" ht="12" customHeight="1">
      <c r="A1418" s="4" t="s">
        <v>63</v>
      </c>
    </row>
    <row r="1419" ht="12" customHeight="1"/>
    <row r="1420" ht="12" customHeight="1">
      <c r="A1420" s="4" t="s">
        <v>64</v>
      </c>
    </row>
    <row r="1421" ht="12" customHeight="1"/>
    <row r="1422" ht="12" customHeight="1">
      <c r="A1422" s="4" t="s">
        <v>67</v>
      </c>
    </row>
    <row r="1423" ht="12" customHeight="1">
      <c r="A1423" s="4" t="s">
        <v>66</v>
      </c>
    </row>
    <row r="1424" ht="12" customHeight="1"/>
    <row r="1425" ht="12" customHeight="1">
      <c r="A1425" s="4" t="s">
        <v>63</v>
      </c>
    </row>
    <row r="1426" ht="12" customHeight="1"/>
    <row r="1427" ht="12" customHeight="1">
      <c r="A1427" s="4" t="s">
        <v>64</v>
      </c>
    </row>
    <row r="1428" ht="12" customHeight="1"/>
    <row r="1429" ht="12" customHeight="1">
      <c r="A1429" s="4" t="s">
        <v>67</v>
      </c>
    </row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825" ht="12" customHeight="1"/>
    <row r="1827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</sheetData>
  <mergeCells count="2">
    <mergeCell ref="A5:M5"/>
    <mergeCell ref="A6:M6"/>
  </mergeCells>
  <printOptions/>
  <pageMargins left="0.512" right="0.512" top="0.512" bottom="0.512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Total Corporate Compliance</cp:lastModifiedBy>
  <cp:lastPrinted>2000-02-11T03:09:52Z</cp:lastPrinted>
  <dcterms:created xsi:type="dcterms:W3CDTF">1999-09-14T02:56:27Z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