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5521" yWindow="65521" windowWidth="11385" windowHeight="6135" activeTab="0"/>
  </bookViews>
  <sheets>
    <sheet name="PL" sheetId="1" r:id="rId1"/>
    <sheet name="BS" sheetId="2" r:id="rId2"/>
    <sheet name="equity" sheetId="3" r:id="rId3"/>
    <sheet name="CF" sheetId="4" r:id="rId4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<sst xmlns="http://schemas.openxmlformats.org/spreadsheetml/2006/main" count="146" uniqueCount="105">
  <si>
    <t>Revenue</t>
  </si>
  <si>
    <t>Operating expenses</t>
  </si>
  <si>
    <t>Other operating income</t>
  </si>
  <si>
    <t>Finance cost</t>
  </si>
  <si>
    <t>Taxation</t>
  </si>
  <si>
    <t>Profit after taxation</t>
  </si>
  <si>
    <t>Minority interests</t>
  </si>
  <si>
    <t>Net profit attributable to</t>
  </si>
  <si>
    <t>shareholders of the company</t>
  </si>
  <si>
    <t>CURRENT</t>
  </si>
  <si>
    <t>YEAR</t>
  </si>
  <si>
    <t>QUARTER</t>
  </si>
  <si>
    <t>PRECEDING</t>
  </si>
  <si>
    <t xml:space="preserve">YEAR </t>
  </si>
  <si>
    <t>CORRESPONDING</t>
  </si>
  <si>
    <t>TO DATE</t>
  </si>
  <si>
    <t>PERIOD</t>
  </si>
  <si>
    <t>30/9/2002</t>
  </si>
  <si>
    <t>Profit from operations</t>
  </si>
  <si>
    <t>Profit before taxation</t>
  </si>
  <si>
    <t>EPS - Basic ( sen)</t>
  </si>
  <si>
    <t>AS AT END OF</t>
  </si>
  <si>
    <t>CURRENT QUARTER</t>
  </si>
  <si>
    <t>(UNAUDITED)</t>
  </si>
  <si>
    <t>AS AT PRECEDING</t>
  </si>
  <si>
    <t>(AUDITED)</t>
  </si>
  <si>
    <t>30/6/2002</t>
  </si>
  <si>
    <t>RM'000</t>
  </si>
  <si>
    <t>Investment properties</t>
  </si>
  <si>
    <t>Property, plant and equipment</t>
  </si>
  <si>
    <t>Land held for development</t>
  </si>
  <si>
    <t>Current assets</t>
  </si>
  <si>
    <t>Land and development expenditure</t>
  </si>
  <si>
    <t>Inventories</t>
  </si>
  <si>
    <t>Receivables,deposits and</t>
  </si>
  <si>
    <t>prepayments</t>
  </si>
  <si>
    <t>Deposits with licensed banks</t>
  </si>
  <si>
    <t>Cash and bank balances</t>
  </si>
  <si>
    <t>Current liabilities</t>
  </si>
  <si>
    <t>Payables</t>
  </si>
  <si>
    <t>Bank overdrafts</t>
  </si>
  <si>
    <t>Short term borrowings</t>
  </si>
  <si>
    <t>Net current assets</t>
  </si>
  <si>
    <t>Shareholders' Funds</t>
  </si>
  <si>
    <t>Share capital</t>
  </si>
  <si>
    <t>Revaluation reserves</t>
  </si>
  <si>
    <t>Retained earnings</t>
  </si>
  <si>
    <t>Long term borrowings</t>
  </si>
  <si>
    <t>Deferred taxation</t>
  </si>
  <si>
    <t>CONDENSED CONSOLIDATED BALANCE SHEETS AS AT  30TH SEPTEMBER 2002</t>
  </si>
  <si>
    <t>CONDENSED CONSOLIDATED INCOME STATEMENTS FOR THE QUARTER ENDED 30TH SEPTEMBER 2002</t>
  </si>
  <si>
    <t>for the year ended 30th June 2002 )</t>
  </si>
  <si>
    <t>( The Condensed Consolidated Income Statements should be read in conjunction with the Annual Financial Report</t>
  </si>
  <si>
    <t xml:space="preserve">( The Condensed Consolidated Balance Sheets should be read in conjunction with the Annual Financial Report </t>
  </si>
  <si>
    <t>Net tangible assets per share (RM)</t>
  </si>
  <si>
    <t>BCB BERHAD</t>
  </si>
  <si>
    <t>(Company No : 172003-W)</t>
  </si>
  <si>
    <t>Interim financial report for first financial quarter ended 30 September 2002</t>
  </si>
  <si>
    <t>( The figures have not been audited)</t>
  </si>
  <si>
    <t>CONDENSED CONSOLIDATED STATEMENT OF CHANGES IN EQUITY</t>
  </si>
  <si>
    <t>At 1.7.2002</t>
  </si>
  <si>
    <t>Increase in paid up capital</t>
  </si>
  <si>
    <t>Net profit for the period</t>
  </si>
  <si>
    <t>Dividend paid in respect of previous</t>
  </si>
  <si>
    <t>financial year</t>
  </si>
  <si>
    <t>At 30.9.2002</t>
  </si>
  <si>
    <t xml:space="preserve">Revaluation </t>
  </si>
  <si>
    <t>surplus</t>
  </si>
  <si>
    <t>Retained</t>
  </si>
  <si>
    <t>earnings</t>
  </si>
  <si>
    <t>Non</t>
  </si>
  <si>
    <t>distributable</t>
  </si>
  <si>
    <t>Distributable</t>
  </si>
  <si>
    <t>Total</t>
  </si>
  <si>
    <t>(Note ; There are no comparative figures as this is the first interim financial report prepared in accordance with</t>
  </si>
  <si>
    <t>MASB 26 Interim Financial Reporting)</t>
  </si>
  <si>
    <t>Annual Financial Report for the year ended 30th June 2002 )</t>
  </si>
  <si>
    <t xml:space="preserve">( The Condensed Consolidated Statement of Changes in Equity  should be read in conjunction with the </t>
  </si>
  <si>
    <t>CONDENSED CONSOLIDATED CASH FLOW STATEMENT FOR THE QUARTER ENDED 30TH SEPTEMBER 2002</t>
  </si>
  <si>
    <t>3 MONTHS</t>
  </si>
  <si>
    <t>30.9.2002</t>
  </si>
  <si>
    <t>Operating activities</t>
  </si>
  <si>
    <t>Adjustments for non-cash items</t>
  </si>
  <si>
    <t>Taxes paid</t>
  </si>
  <si>
    <t>Investing activities</t>
  </si>
  <si>
    <t>( The Condensed Consolidated Cash Flow Statement should be read in conjunction with the Annual Financial Report</t>
  </si>
  <si>
    <t xml:space="preserve"> for the year ended 30th June 2002 )</t>
  </si>
  <si>
    <t>(Incorporated in Malaysia)</t>
  </si>
  <si>
    <t>30/9/2001</t>
  </si>
  <si>
    <t>Operating profit before working capital changes</t>
  </si>
  <si>
    <t>Financing activities</t>
  </si>
  <si>
    <t>Others</t>
  </si>
  <si>
    <t>Net increase in cash and cash equivalents</t>
  </si>
  <si>
    <t>Cash and cash equivalents at beginning of period</t>
  </si>
  <si>
    <t>Cash and cash equivalents at end of period</t>
  </si>
  <si>
    <t>CUMULATIVE</t>
  </si>
  <si>
    <t>Purchase of property ,plant and equipment</t>
  </si>
  <si>
    <t>Proceeds from borrowings</t>
  </si>
  <si>
    <t>Repayment of borrowings</t>
  </si>
  <si>
    <t>Proceeds from issuance of share capital</t>
  </si>
  <si>
    <t xml:space="preserve">                                           CUMULATIVE QUARTER</t>
  </si>
  <si>
    <t xml:space="preserve">                                                   INDIVIDUAL QUARTER</t>
  </si>
  <si>
    <t>FINANCIAL YEAR END</t>
  </si>
  <si>
    <t>Net change in working capital</t>
  </si>
  <si>
    <t>Net cash used in operating activities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</si>
</sst>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#,##0.0"/>
  </numFmts>
  <fonts count="7">
    <font>
      <sz val="10"/>
      <name val="Arial"/>
      <family val="0"/>
    </font>
    <font>
      <b/>
      <sz val="10"/>
      <name val="Helv"/>
      <family val="0"/>
    </font>
    <font>
      <b/>
      <sz val="12"/>
      <name val="Helv"/>
      <family val="0"/>
    </font>
    <font>
      <b/>
      <sz val="10"/>
      <name val="Arial"/>
      <family val="2"/>
    </font>
    <font>
      <b/>
      <sz val="14"/>
      <name val="Helv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166" fontId="0" fillId="0" borderId="0" xfId="15" applyNumberFormat="1" applyAlignment="1">
      <alignment/>
    </xf>
    <xf numFmtId="166" fontId="0" fillId="0" borderId="1" xfId="15" applyNumberFormat="1" applyBorder="1" applyAlignment="1">
      <alignment/>
    </xf>
    <xf numFmtId="166" fontId="0" fillId="0" borderId="2" xfId="15" applyNumberFormat="1" applyBorder="1" applyAlignment="1">
      <alignment/>
    </xf>
    <xf numFmtId="166" fontId="0" fillId="0" borderId="3" xfId="15" applyNumberFormat="1" applyBorder="1" applyAlignment="1">
      <alignment/>
    </xf>
    <xf numFmtId="166" fontId="0" fillId="0" borderId="4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6" xfId="15" applyNumberFormat="1" applyBorder="1" applyAlignment="1">
      <alignment/>
    </xf>
    <xf numFmtId="0" fontId="0" fillId="0" borderId="7" xfId="0" applyBorder="1" applyAlignment="1">
      <alignment/>
    </xf>
    <xf numFmtId="166" fontId="0" fillId="0" borderId="2" xfId="0" applyNumberFormat="1" applyBorder="1" applyAlignment="1">
      <alignment/>
    </xf>
    <xf numFmtId="166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2" xfId="0" applyNumberForma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7" xfId="0" applyNumberFormat="1" applyBorder="1" applyAlignment="1">
      <alignment/>
    </xf>
    <xf numFmtId="3" fontId="0" fillId="0" borderId="2" xfId="0" applyNumberFormat="1" applyBorder="1" applyAlignment="1">
      <alignment/>
    </xf>
    <xf numFmtId="43" fontId="0" fillId="0" borderId="0" xfId="15" applyNumberForma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 applyAlignment="1">
      <alignment/>
    </xf>
    <xf numFmtId="37" fontId="0" fillId="0" borderId="0" xfId="15" applyNumberFormat="1" applyAlignment="1">
      <alignment/>
    </xf>
    <xf numFmtId="166" fontId="0" fillId="0" borderId="0" xfId="0" applyNumberFormat="1" applyAlignment="1">
      <alignment/>
    </xf>
    <xf numFmtId="37" fontId="0" fillId="0" borderId="1" xfId="0" applyNumberFormat="1" applyBorder="1" applyAlignment="1">
      <alignment/>
    </xf>
    <xf numFmtId="166" fontId="0" fillId="0" borderId="8" xfId="0" applyNumberFormat="1" applyBorder="1" applyAlignment="1">
      <alignment/>
    </xf>
    <xf numFmtId="166" fontId="0" fillId="0" borderId="1" xfId="0" applyNumberFormat="1" applyBorder="1" applyAlignment="1">
      <alignment/>
    </xf>
    <xf numFmtId="0" fontId="0" fillId="0" borderId="0" xfId="0" applyFont="1" applyAlignment="1">
      <alignment/>
    </xf>
    <xf numFmtId="37" fontId="0" fillId="0" borderId="9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37" fontId="0" fillId="0" borderId="1" xfId="0" applyNumberFormat="1" applyFont="1" applyBorder="1" applyAlignment="1">
      <alignment/>
    </xf>
    <xf numFmtId="166" fontId="0" fillId="0" borderId="0" xfId="15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5.57421875" style="0" customWidth="1"/>
    <col min="2" max="2" width="5.57421875" style="0" customWidth="1"/>
    <col min="3" max="3" width="15.8515625" style="0" customWidth="1"/>
    <col min="4" max="4" width="17.421875" style="0" customWidth="1"/>
    <col min="5" max="5" width="5.7109375" style="0" customWidth="1"/>
    <col min="6" max="6" width="15.28125" style="0" customWidth="1"/>
    <col min="7" max="7" width="17.28125" style="0" customWidth="1"/>
  </cols>
  <sheetData>
    <row r="1" spans="2:15" ht="12.7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3:15" ht="19.5">
      <c r="C2" s="22"/>
      <c r="D2" s="29" t="s">
        <v>55</v>
      </c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3:15" ht="12.75">
      <c r="C3" s="1"/>
      <c r="D3" s="31" t="s">
        <v>56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3:15" ht="12.75">
      <c r="C4" s="30"/>
      <c r="D4" s="30" t="s">
        <v>87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3:15" ht="12.75">
      <c r="C5" s="30"/>
      <c r="D5" s="30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ht="12.75">
      <c r="A6" s="24" t="s">
        <v>57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ht="12.75">
      <c r="A7" t="s">
        <v>58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9" ht="12.75">
      <c r="A9" t="s">
        <v>50</v>
      </c>
    </row>
    <row r="11" spans="3:6" ht="12.75">
      <c r="C11" s="43" t="s">
        <v>101</v>
      </c>
      <c r="F11" s="1" t="s">
        <v>100</v>
      </c>
    </row>
    <row r="12" spans="4:7" ht="12.75">
      <c r="D12" s="42" t="s">
        <v>12</v>
      </c>
      <c r="E12" s="42"/>
      <c r="G12" s="42" t="s">
        <v>12</v>
      </c>
    </row>
    <row r="13" spans="3:7" ht="12.75">
      <c r="C13" s="42" t="s">
        <v>9</v>
      </c>
      <c r="D13" s="42" t="s">
        <v>13</v>
      </c>
      <c r="E13" s="42"/>
      <c r="F13" s="42" t="s">
        <v>9</v>
      </c>
      <c r="G13" s="42" t="s">
        <v>13</v>
      </c>
    </row>
    <row r="14" spans="3:7" ht="12.75">
      <c r="C14" s="42" t="s">
        <v>10</v>
      </c>
      <c r="D14" s="42" t="s">
        <v>14</v>
      </c>
      <c r="E14" s="42"/>
      <c r="F14" s="42" t="s">
        <v>10</v>
      </c>
      <c r="G14" s="42" t="s">
        <v>14</v>
      </c>
    </row>
    <row r="15" spans="3:7" ht="12.75">
      <c r="C15" s="42" t="s">
        <v>11</v>
      </c>
      <c r="D15" s="42" t="s">
        <v>11</v>
      </c>
      <c r="E15" s="42"/>
      <c r="F15" s="42" t="s">
        <v>15</v>
      </c>
      <c r="G15" s="42" t="s">
        <v>16</v>
      </c>
    </row>
    <row r="16" spans="3:7" ht="12.75">
      <c r="C16" s="1"/>
      <c r="D16" s="1"/>
      <c r="F16" s="1"/>
      <c r="G16" s="1"/>
    </row>
    <row r="17" spans="3:7" ht="12.75">
      <c r="C17" s="42" t="s">
        <v>17</v>
      </c>
      <c r="D17" s="42" t="s">
        <v>88</v>
      </c>
      <c r="E17" s="42"/>
      <c r="F17" s="42" t="s">
        <v>17</v>
      </c>
      <c r="G17" s="42" t="s">
        <v>88</v>
      </c>
    </row>
    <row r="18" spans="3:7" ht="12.75">
      <c r="C18" s="42" t="s">
        <v>27</v>
      </c>
      <c r="D18" s="42" t="s">
        <v>27</v>
      </c>
      <c r="E18" s="42"/>
      <c r="F18" s="42" t="s">
        <v>27</v>
      </c>
      <c r="G18" s="42" t="s">
        <v>27</v>
      </c>
    </row>
    <row r="20" spans="1:7" ht="12.75">
      <c r="A20" t="s">
        <v>0</v>
      </c>
      <c r="C20" s="2">
        <v>30386</v>
      </c>
      <c r="D20" s="2">
        <v>38780</v>
      </c>
      <c r="E20" s="2"/>
      <c r="F20" s="2">
        <v>30386</v>
      </c>
      <c r="G20" s="2">
        <v>38780</v>
      </c>
    </row>
    <row r="21" spans="3:7" ht="12.75">
      <c r="C21" s="2"/>
      <c r="D21" s="2"/>
      <c r="E21" s="2"/>
      <c r="F21" s="2"/>
      <c r="G21" s="2"/>
    </row>
    <row r="22" spans="1:7" ht="12.75">
      <c r="A22" t="s">
        <v>1</v>
      </c>
      <c r="C22" s="2">
        <v>-27437</v>
      </c>
      <c r="D22" s="2">
        <v>-35401</v>
      </c>
      <c r="E22" s="2"/>
      <c r="F22" s="2">
        <v>-27437</v>
      </c>
      <c r="G22" s="2">
        <v>-35401</v>
      </c>
    </row>
    <row r="23" spans="3:7" ht="12.75">
      <c r="C23" s="2"/>
      <c r="D23" s="2"/>
      <c r="E23" s="2"/>
      <c r="F23" s="2"/>
      <c r="G23" s="2"/>
    </row>
    <row r="24" spans="1:7" ht="12.75">
      <c r="A24" t="s">
        <v>2</v>
      </c>
      <c r="C24" s="2">
        <f>113-3</f>
        <v>110</v>
      </c>
      <c r="D24" s="2">
        <v>125</v>
      </c>
      <c r="E24" s="2"/>
      <c r="F24" s="2">
        <f>113-3</f>
        <v>110</v>
      </c>
      <c r="G24" s="2">
        <v>125</v>
      </c>
    </row>
    <row r="25" spans="3:7" ht="12.75">
      <c r="C25" s="3"/>
      <c r="D25" s="3"/>
      <c r="E25" s="3"/>
      <c r="F25" s="3"/>
      <c r="G25" s="3"/>
    </row>
    <row r="26" spans="1:7" ht="12.75">
      <c r="A26" t="s">
        <v>18</v>
      </c>
      <c r="C26" s="2">
        <f>C20+C22+C24</f>
        <v>3059</v>
      </c>
      <c r="D26" s="2">
        <f>D20+D22+D24</f>
        <v>3504</v>
      </c>
      <c r="E26" s="2"/>
      <c r="F26" s="2">
        <f>F20+F22+F24</f>
        <v>3059</v>
      </c>
      <c r="G26" s="2">
        <f>G20+G22+G24</f>
        <v>3504</v>
      </c>
    </row>
    <row r="27" spans="3:7" ht="12.75">
      <c r="C27" s="2"/>
      <c r="D27" s="2"/>
      <c r="E27" s="2"/>
      <c r="F27" s="2"/>
      <c r="G27" s="2"/>
    </row>
    <row r="28" spans="1:7" ht="12.75">
      <c r="A28" t="s">
        <v>3</v>
      </c>
      <c r="C28" s="2">
        <v>-1823</v>
      </c>
      <c r="D28" s="2">
        <v>-1624</v>
      </c>
      <c r="E28" s="2"/>
      <c r="F28" s="2">
        <v>-1823</v>
      </c>
      <c r="G28" s="2">
        <v>-1624</v>
      </c>
    </row>
    <row r="29" spans="3:7" ht="12.75">
      <c r="C29" s="3"/>
      <c r="D29" s="3"/>
      <c r="E29" s="3"/>
      <c r="F29" s="3"/>
      <c r="G29" s="3"/>
    </row>
    <row r="30" spans="1:7" ht="12.75">
      <c r="A30" t="s">
        <v>19</v>
      </c>
      <c r="C30" s="2">
        <f>C26+C28</f>
        <v>1236</v>
      </c>
      <c r="D30" s="2">
        <v>1880</v>
      </c>
      <c r="E30" s="2"/>
      <c r="F30" s="2">
        <f>F26+F28</f>
        <v>1236</v>
      </c>
      <c r="G30" s="2">
        <v>1880</v>
      </c>
    </row>
    <row r="31" spans="3:7" ht="12.75">
      <c r="C31" s="2"/>
      <c r="D31" s="2"/>
      <c r="E31" s="2"/>
      <c r="F31" s="2"/>
      <c r="G31" s="2"/>
    </row>
    <row r="32" spans="1:7" ht="12.75">
      <c r="A32" t="s">
        <v>4</v>
      </c>
      <c r="C32" s="2">
        <v>-594</v>
      </c>
      <c r="D32" s="2">
        <v>-821</v>
      </c>
      <c r="E32" s="2"/>
      <c r="F32" s="2">
        <v>-594</v>
      </c>
      <c r="G32" s="2">
        <v>-821</v>
      </c>
    </row>
    <row r="33" spans="3:7" ht="12.75">
      <c r="C33" s="3"/>
      <c r="D33" s="3"/>
      <c r="E33" s="3"/>
      <c r="F33" s="3"/>
      <c r="G33" s="3"/>
    </row>
    <row r="34" spans="1:7" ht="12.75">
      <c r="A34" t="s">
        <v>5</v>
      </c>
      <c r="C34" s="2">
        <f>C30+C32</f>
        <v>642</v>
      </c>
      <c r="D34" s="2">
        <f>D30+D32</f>
        <v>1059</v>
      </c>
      <c r="E34" s="2"/>
      <c r="F34" s="2">
        <f>F30+F32</f>
        <v>642</v>
      </c>
      <c r="G34" s="2">
        <f>G30+G32</f>
        <v>1059</v>
      </c>
    </row>
    <row r="35" spans="3:7" ht="12.75">
      <c r="C35" s="2"/>
      <c r="D35" s="2"/>
      <c r="E35" s="2"/>
      <c r="F35" s="2"/>
      <c r="G35" s="2"/>
    </row>
    <row r="36" spans="1:7" ht="12.75">
      <c r="A36" t="s">
        <v>6</v>
      </c>
      <c r="C36" s="2">
        <v>0</v>
      </c>
      <c r="D36" s="2">
        <v>0</v>
      </c>
      <c r="E36" s="2"/>
      <c r="F36" s="2">
        <v>0</v>
      </c>
      <c r="G36" s="2">
        <v>0</v>
      </c>
    </row>
    <row r="37" spans="3:7" ht="12.75">
      <c r="C37" s="3"/>
      <c r="D37" s="3"/>
      <c r="E37" s="3"/>
      <c r="F37" s="3"/>
      <c r="G37" s="3"/>
    </row>
    <row r="38" spans="1:7" ht="12.75">
      <c r="A38" t="s">
        <v>7</v>
      </c>
      <c r="C38" s="2"/>
      <c r="D38" s="2"/>
      <c r="E38" s="2"/>
      <c r="F38" s="2"/>
      <c r="G38" s="2"/>
    </row>
    <row r="39" spans="1:7" ht="13.5" thickBot="1">
      <c r="A39" t="s">
        <v>8</v>
      </c>
      <c r="C39" s="4">
        <f>C34+C36</f>
        <v>642</v>
      </c>
      <c r="D39" s="4">
        <f>D34+D36</f>
        <v>1059</v>
      </c>
      <c r="E39" s="4"/>
      <c r="F39" s="4">
        <f>F34+F36</f>
        <v>642</v>
      </c>
      <c r="G39" s="4">
        <f>G34+G36</f>
        <v>1059</v>
      </c>
    </row>
    <row r="40" spans="3:7" ht="13.5" thickTop="1">
      <c r="C40" s="2"/>
      <c r="D40" s="2"/>
      <c r="E40" s="2"/>
      <c r="F40" s="2"/>
      <c r="G40" s="2"/>
    </row>
    <row r="41" spans="3:7" ht="12.75">
      <c r="C41" s="2"/>
      <c r="D41" s="2"/>
      <c r="E41" s="2"/>
      <c r="F41" s="2"/>
      <c r="G41" s="2"/>
    </row>
    <row r="42" spans="1:7" ht="12.75">
      <c r="A42" t="s">
        <v>20</v>
      </c>
      <c r="C42" s="28">
        <v>0.32</v>
      </c>
      <c r="D42" s="28">
        <v>0.56</v>
      </c>
      <c r="E42" s="2"/>
      <c r="F42" s="28">
        <v>0.32</v>
      </c>
      <c r="G42" s="28">
        <v>0.56</v>
      </c>
    </row>
    <row r="43" spans="3:7" ht="12.75">
      <c r="C43" s="2"/>
      <c r="D43" s="2"/>
      <c r="E43" s="2"/>
      <c r="F43" s="2"/>
      <c r="G43" s="2"/>
    </row>
    <row r="44" spans="3:7" ht="12.75">
      <c r="C44" s="2"/>
      <c r="D44" s="2"/>
      <c r="E44" s="2"/>
      <c r="F44" s="2"/>
      <c r="G44" s="2"/>
    </row>
    <row r="45" spans="3:7" ht="12.75">
      <c r="C45" s="2"/>
      <c r="D45" s="2"/>
      <c r="E45" s="2"/>
      <c r="F45" s="2"/>
      <c r="G45" s="2"/>
    </row>
    <row r="46" spans="3:7" ht="12.75">
      <c r="C46" s="2"/>
      <c r="D46" s="2"/>
      <c r="E46" s="2"/>
      <c r="F46" s="2"/>
      <c r="G46" s="2"/>
    </row>
    <row r="47" spans="1:7" ht="12.75">
      <c r="A47" t="s">
        <v>52</v>
      </c>
      <c r="C47" s="2"/>
      <c r="D47" s="2"/>
      <c r="E47" s="2"/>
      <c r="F47" s="2"/>
      <c r="G47" s="2"/>
    </row>
    <row r="48" spans="1:7" ht="12.75">
      <c r="A48" t="s">
        <v>51</v>
      </c>
      <c r="C48" s="2"/>
      <c r="D48" s="2"/>
      <c r="E48" s="2"/>
      <c r="F48" s="2"/>
      <c r="G48" s="2"/>
    </row>
    <row r="49" spans="3:7" ht="12.75">
      <c r="C49" s="2"/>
      <c r="D49" s="2"/>
      <c r="E49" s="2"/>
      <c r="F49" s="2"/>
      <c r="G49" s="2"/>
    </row>
    <row r="50" spans="3:7" ht="12.75">
      <c r="C50" s="2"/>
      <c r="D50" s="2"/>
      <c r="E50" s="2"/>
      <c r="F50" s="2"/>
      <c r="G50" s="2"/>
    </row>
    <row r="51" spans="3:7" ht="12.75">
      <c r="C51" s="2"/>
      <c r="D51" s="2"/>
      <c r="E51" s="2"/>
      <c r="F51" s="2"/>
      <c r="G51" s="2"/>
    </row>
    <row r="52" spans="3:7" ht="12.75">
      <c r="C52" s="2"/>
      <c r="D52" s="2"/>
      <c r="E52" s="2"/>
      <c r="F52" s="2"/>
      <c r="G52" s="2"/>
    </row>
    <row r="53" spans="3:7" ht="12.75">
      <c r="C53" s="2"/>
      <c r="D53" s="2"/>
      <c r="E53" s="2"/>
      <c r="F53" s="2"/>
      <c r="G53" s="2"/>
    </row>
    <row r="54" spans="3:7" ht="12.75">
      <c r="C54" s="2"/>
      <c r="D54" s="2"/>
      <c r="E54" s="2"/>
      <c r="F54" s="2"/>
      <c r="G54" s="2"/>
    </row>
    <row r="55" spans="3:7" ht="12.75">
      <c r="C55" s="2"/>
      <c r="D55" s="2"/>
      <c r="E55" s="2"/>
      <c r="F55" s="2"/>
      <c r="G55" s="2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4">
      <selection activeCell="D63" sqref="D63"/>
    </sheetView>
  </sheetViews>
  <sheetFormatPr defaultColWidth="9.140625" defaultRowHeight="12.75"/>
  <cols>
    <col min="1" max="1" width="2.7109375" style="0" customWidth="1"/>
    <col min="2" max="2" width="26.421875" style="0" customWidth="1"/>
    <col min="3" max="3" width="8.00390625" style="0" customWidth="1"/>
    <col min="4" max="4" width="19.7109375" style="0" customWidth="1"/>
    <col min="5" max="5" width="8.8515625" style="0" customWidth="1"/>
    <col min="6" max="6" width="20.421875" style="0" customWidth="1"/>
    <col min="7" max="7" width="10.140625" style="34" customWidth="1"/>
  </cols>
  <sheetData>
    <row r="1" spans="3:7" ht="15.75">
      <c r="C1" s="22"/>
      <c r="D1" s="23" t="s">
        <v>55</v>
      </c>
      <c r="E1" s="22"/>
      <c r="F1" s="22"/>
      <c r="G1" s="32"/>
    </row>
    <row r="2" spans="3:7" ht="12.75">
      <c r="C2" s="1"/>
      <c r="D2" s="31" t="s">
        <v>56</v>
      </c>
      <c r="E2" s="1"/>
      <c r="F2" s="1"/>
      <c r="G2" s="33"/>
    </row>
    <row r="3" spans="3:7" ht="12.75">
      <c r="C3" s="1"/>
      <c r="D3" s="30" t="s">
        <v>87</v>
      </c>
      <c r="E3" s="1"/>
      <c r="F3" s="1"/>
      <c r="G3" s="33"/>
    </row>
    <row r="4" spans="3:7" ht="12.75">
      <c r="C4" s="1"/>
      <c r="D4" s="1"/>
      <c r="E4" s="1"/>
      <c r="F4" s="1"/>
      <c r="G4" s="33"/>
    </row>
    <row r="5" spans="3:7" ht="12.75">
      <c r="C5" s="1"/>
      <c r="D5" s="1"/>
      <c r="E5" s="1"/>
      <c r="F5" s="1"/>
      <c r="G5" s="33"/>
    </row>
    <row r="6" spans="1:7" ht="12.75">
      <c r="A6" s="24" t="s">
        <v>57</v>
      </c>
      <c r="C6" s="1"/>
      <c r="D6" s="1"/>
      <c r="E6" s="1"/>
      <c r="F6" s="1"/>
      <c r="G6" s="33"/>
    </row>
    <row r="7" spans="1:7" ht="12.75">
      <c r="A7" t="s">
        <v>58</v>
      </c>
      <c r="C7" s="1"/>
      <c r="D7" s="1"/>
      <c r="E7" s="1"/>
      <c r="F7" s="1"/>
      <c r="G7" s="33"/>
    </row>
    <row r="10" spans="1:8" ht="12.75">
      <c r="A10" t="s">
        <v>49</v>
      </c>
      <c r="H10" s="34"/>
    </row>
    <row r="12" spans="4:6" ht="12.75">
      <c r="D12" s="42" t="s">
        <v>21</v>
      </c>
      <c r="E12" s="42"/>
      <c r="F12" s="42" t="s">
        <v>24</v>
      </c>
    </row>
    <row r="13" spans="4:6" ht="12.75">
      <c r="D13" s="42" t="s">
        <v>22</v>
      </c>
      <c r="E13" s="42"/>
      <c r="F13" s="42" t="s">
        <v>102</v>
      </c>
    </row>
    <row r="14" spans="4:6" ht="12.75">
      <c r="D14" s="42" t="s">
        <v>23</v>
      </c>
      <c r="E14" s="42"/>
      <c r="F14" s="42" t="s">
        <v>25</v>
      </c>
    </row>
    <row r="15" spans="4:6" ht="12.75">
      <c r="D15" s="42" t="s">
        <v>17</v>
      </c>
      <c r="E15" s="42"/>
      <c r="F15" s="42" t="s">
        <v>26</v>
      </c>
    </row>
    <row r="16" spans="4:6" ht="12.75">
      <c r="D16" s="42" t="s">
        <v>27</v>
      </c>
      <c r="E16" s="42"/>
      <c r="F16" s="42" t="s">
        <v>27</v>
      </c>
    </row>
    <row r="18" spans="1:7" ht="12.75">
      <c r="A18" t="s">
        <v>29</v>
      </c>
      <c r="D18" s="2">
        <v>62821</v>
      </c>
      <c r="E18" s="2"/>
      <c r="F18" s="2">
        <v>62596</v>
      </c>
      <c r="G18" s="35"/>
    </row>
    <row r="19" spans="4:7" ht="12.75">
      <c r="D19" s="2"/>
      <c r="E19" s="2"/>
      <c r="F19" s="2"/>
      <c r="G19" s="35"/>
    </row>
    <row r="20" spans="1:7" ht="12.75">
      <c r="A20" t="s">
        <v>28</v>
      </c>
      <c r="D20" s="2">
        <v>19482</v>
      </c>
      <c r="E20" s="2"/>
      <c r="F20" s="2">
        <v>19482</v>
      </c>
      <c r="G20" s="35"/>
    </row>
    <row r="21" spans="4:7" ht="12.75">
      <c r="D21" s="2"/>
      <c r="E21" s="2"/>
      <c r="F21" s="2"/>
      <c r="G21" s="35"/>
    </row>
    <row r="22" spans="1:7" ht="12.75">
      <c r="A22" t="s">
        <v>30</v>
      </c>
      <c r="D22" s="2">
        <v>68173</v>
      </c>
      <c r="E22" s="2"/>
      <c r="F22" s="2">
        <v>18957</v>
      </c>
      <c r="G22" s="35"/>
    </row>
    <row r="23" spans="4:7" ht="12.75">
      <c r="D23" s="2"/>
      <c r="E23" s="2"/>
      <c r="F23" s="2"/>
      <c r="G23" s="35"/>
    </row>
    <row r="24" spans="1:7" ht="12.75">
      <c r="A24" t="s">
        <v>31</v>
      </c>
      <c r="D24" s="2"/>
      <c r="E24" s="2"/>
      <c r="F24" s="2"/>
      <c r="G24" s="35"/>
    </row>
    <row r="25" spans="2:7" ht="12.75">
      <c r="B25" t="s">
        <v>32</v>
      </c>
      <c r="D25" s="5">
        <v>185354</v>
      </c>
      <c r="E25" s="2"/>
      <c r="F25" s="5">
        <v>170735</v>
      </c>
      <c r="G25" s="35"/>
    </row>
    <row r="26" spans="2:8" ht="12.75">
      <c r="B26" t="s">
        <v>33</v>
      </c>
      <c r="D26" s="6">
        <v>63180</v>
      </c>
      <c r="E26" s="2"/>
      <c r="F26" s="6">
        <v>65421</v>
      </c>
      <c r="G26" s="35"/>
      <c r="H26" s="34"/>
    </row>
    <row r="27" spans="2:7" ht="12.75">
      <c r="B27" t="s">
        <v>34</v>
      </c>
      <c r="D27" s="6"/>
      <c r="E27" s="2"/>
      <c r="F27" s="6"/>
      <c r="G27" s="35"/>
    </row>
    <row r="28" spans="2:8" ht="12.75">
      <c r="B28" t="s">
        <v>35</v>
      </c>
      <c r="D28" s="6">
        <v>107037</v>
      </c>
      <c r="E28" s="2"/>
      <c r="F28" s="6">
        <v>111276</v>
      </c>
      <c r="G28" s="35"/>
      <c r="H28" s="34"/>
    </row>
    <row r="29" spans="2:7" ht="12.75">
      <c r="B29" t="s">
        <v>36</v>
      </c>
      <c r="D29" s="6">
        <v>15</v>
      </c>
      <c r="E29" s="2"/>
      <c r="F29" s="6">
        <v>15</v>
      </c>
      <c r="G29" s="35"/>
    </row>
    <row r="30" spans="2:8" ht="12.75">
      <c r="B30" t="s">
        <v>37</v>
      </c>
      <c r="C30" s="36"/>
      <c r="D30" s="7">
        <v>4120</v>
      </c>
      <c r="E30" s="2"/>
      <c r="F30" s="7">
        <v>5012</v>
      </c>
      <c r="G30" s="35"/>
      <c r="H30" s="34"/>
    </row>
    <row r="31" spans="4:7" ht="12.75">
      <c r="D31" s="8">
        <f>SUM(D25:D30)</f>
        <v>359706</v>
      </c>
      <c r="E31" s="2"/>
      <c r="F31" s="8">
        <f>SUM(F25:F30)</f>
        <v>352459</v>
      </c>
      <c r="G31" s="35"/>
    </row>
    <row r="32" spans="1:7" ht="12.75">
      <c r="A32" t="s">
        <v>38</v>
      </c>
      <c r="D32" s="2"/>
      <c r="E32" s="2"/>
      <c r="F32" s="2"/>
      <c r="G32" s="35"/>
    </row>
    <row r="33" spans="4:7" ht="12.75">
      <c r="D33" s="2"/>
      <c r="E33" s="2"/>
      <c r="F33" s="2"/>
      <c r="G33" s="35"/>
    </row>
    <row r="34" spans="2:8" ht="12.75">
      <c r="B34" t="s">
        <v>39</v>
      </c>
      <c r="D34" s="5">
        <v>47295</v>
      </c>
      <c r="E34" s="2"/>
      <c r="F34" s="5">
        <v>45946</v>
      </c>
      <c r="G34" s="35"/>
      <c r="H34" s="34"/>
    </row>
    <row r="35" spans="2:7" ht="12.75">
      <c r="B35" t="s">
        <v>41</v>
      </c>
      <c r="D35" s="6">
        <v>83096</v>
      </c>
      <c r="E35" s="2"/>
      <c r="F35" s="6">
        <v>72874</v>
      </c>
      <c r="G35" s="35"/>
    </row>
    <row r="36" spans="2:7" ht="12.75">
      <c r="B36" t="s">
        <v>40</v>
      </c>
      <c r="C36" s="36"/>
      <c r="D36" s="6">
        <v>30994</v>
      </c>
      <c r="E36" s="2"/>
      <c r="F36" s="6">
        <v>34965</v>
      </c>
      <c r="G36" s="35"/>
    </row>
    <row r="37" spans="2:7" ht="12.75">
      <c r="B37" t="s">
        <v>4</v>
      </c>
      <c r="D37" s="7">
        <v>1751</v>
      </c>
      <c r="E37" s="2"/>
      <c r="F37" s="7">
        <v>1829</v>
      </c>
      <c r="G37" s="35"/>
    </row>
    <row r="38" spans="3:7" ht="12.75">
      <c r="C38" s="36"/>
      <c r="D38" s="8">
        <f>SUM(D34:D37)</f>
        <v>163136</v>
      </c>
      <c r="E38" s="2"/>
      <c r="F38" s="8">
        <f>SUM(F34:F37)</f>
        <v>155614</v>
      </c>
      <c r="G38" s="35"/>
    </row>
    <row r="40" spans="1:7" ht="12.75">
      <c r="A40" t="s">
        <v>42</v>
      </c>
      <c r="D40" s="2">
        <f>D31-D38</f>
        <v>196570</v>
      </c>
      <c r="E40" s="2"/>
      <c r="F40" s="2">
        <f>F31-F38</f>
        <v>196845</v>
      </c>
      <c r="G40" s="35"/>
    </row>
    <row r="41" spans="4:6" ht="12.75">
      <c r="D41" s="9"/>
      <c r="F41" s="9"/>
    </row>
    <row r="42" spans="4:6" ht="13.5" thickBot="1">
      <c r="D42" s="10">
        <f>D40+D22+D20+D18</f>
        <v>347046</v>
      </c>
      <c r="F42" s="10">
        <f>F40+F22+F20+F18</f>
        <v>297880</v>
      </c>
    </row>
    <row r="43" spans="4:6" ht="13.5" thickTop="1">
      <c r="D43" s="11"/>
      <c r="F43" s="11"/>
    </row>
    <row r="45" ht="12.75">
      <c r="A45" t="s">
        <v>43</v>
      </c>
    </row>
    <row r="47" spans="1:6" ht="12.75">
      <c r="A47" t="s">
        <v>44</v>
      </c>
      <c r="D47" s="13">
        <v>206250</v>
      </c>
      <c r="E47" s="12"/>
      <c r="F47" s="13">
        <v>187500</v>
      </c>
    </row>
    <row r="48" spans="1:6" ht="12.75">
      <c r="A48" t="s">
        <v>45</v>
      </c>
      <c r="D48" s="14">
        <v>10161</v>
      </c>
      <c r="E48" s="12"/>
      <c r="F48" s="14">
        <v>10161</v>
      </c>
    </row>
    <row r="49" spans="1:6" ht="12.75">
      <c r="A49" t="s">
        <v>46</v>
      </c>
      <c r="D49" s="15">
        <v>70977</v>
      </c>
      <c r="E49" s="12"/>
      <c r="F49" s="15">
        <v>70335</v>
      </c>
    </row>
    <row r="50" spans="4:6" ht="12.75">
      <c r="D50" s="16">
        <f>SUM(D47:D49)</f>
        <v>287388</v>
      </c>
      <c r="E50" s="12"/>
      <c r="F50" s="16">
        <f>SUM(F47:F49)</f>
        <v>267996</v>
      </c>
    </row>
    <row r="51" spans="4:6" ht="12.75">
      <c r="D51" s="12"/>
      <c r="E51" s="12"/>
      <c r="F51" s="12"/>
    </row>
    <row r="52" spans="1:6" ht="12.75">
      <c r="A52" t="s">
        <v>47</v>
      </c>
      <c r="D52" s="12">
        <v>59267</v>
      </c>
      <c r="E52" s="12"/>
      <c r="F52" s="12">
        <v>29493</v>
      </c>
    </row>
    <row r="53" spans="4:6" ht="12.75">
      <c r="D53" s="12"/>
      <c r="E53" s="12"/>
      <c r="F53" s="12"/>
    </row>
    <row r="54" spans="1:6" ht="12.75">
      <c r="A54" t="s">
        <v>48</v>
      </c>
      <c r="D54" s="12">
        <v>391</v>
      </c>
      <c r="E54" s="12"/>
      <c r="F54" s="12">
        <v>391</v>
      </c>
    </row>
    <row r="55" spans="4:6" ht="12.75">
      <c r="D55" s="12"/>
      <c r="E55" s="12"/>
      <c r="F55" s="12"/>
    </row>
    <row r="56" spans="4:6" ht="12.75">
      <c r="D56" s="17"/>
      <c r="E56" s="12"/>
      <c r="F56" s="17"/>
    </row>
    <row r="57" spans="4:6" ht="13.5" thickBot="1">
      <c r="D57" s="18">
        <f>D50+D52+D54</f>
        <v>347046</v>
      </c>
      <c r="E57" s="12"/>
      <c r="F57" s="18">
        <f>F50+F52+F54</f>
        <v>297880</v>
      </c>
    </row>
    <row r="58" spans="4:6" ht="13.5" thickTop="1">
      <c r="D58" s="19"/>
      <c r="E58" s="12"/>
      <c r="F58" s="19"/>
    </row>
    <row r="59" spans="4:6" ht="12.75">
      <c r="D59" s="19"/>
      <c r="E59" s="12"/>
      <c r="F59" s="19"/>
    </row>
    <row r="60" spans="1:6" ht="13.5" thickBot="1">
      <c r="A60" t="s">
        <v>54</v>
      </c>
      <c r="D60" s="21">
        <v>1.4</v>
      </c>
      <c r="E60" s="20"/>
      <c r="F60" s="21">
        <v>1.43</v>
      </c>
    </row>
    <row r="61" spans="4:6" ht="13.5" thickTop="1">
      <c r="D61" s="19"/>
      <c r="E61" s="12"/>
      <c r="F61" s="19"/>
    </row>
    <row r="64" ht="12.75">
      <c r="A64" t="s">
        <v>53</v>
      </c>
    </row>
    <row r="65" ht="12.75">
      <c r="A65" t="s">
        <v>51</v>
      </c>
    </row>
  </sheetData>
  <printOptions/>
  <pageMargins left="1" right="0.75" top="0.75" bottom="1" header="0.5" footer="0.5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6"/>
  <sheetViews>
    <sheetView workbookViewId="0" topLeftCell="A25">
      <selection activeCell="D19" sqref="D19"/>
    </sheetView>
  </sheetViews>
  <sheetFormatPr defaultColWidth="9.140625" defaultRowHeight="12.75"/>
  <cols>
    <col min="1" max="1" width="30.140625" style="0" customWidth="1"/>
    <col min="2" max="2" width="18.140625" style="0" customWidth="1"/>
    <col min="3" max="3" width="16.57421875" style="0" customWidth="1"/>
    <col min="4" max="4" width="17.8515625" style="0" customWidth="1"/>
    <col min="5" max="5" width="16.57421875" style="0" customWidth="1"/>
  </cols>
  <sheetData>
    <row r="2" spans="2:6" ht="15.75">
      <c r="B2" s="23" t="s">
        <v>55</v>
      </c>
      <c r="D2" s="22"/>
      <c r="E2" s="22"/>
      <c r="F2" s="22"/>
    </row>
    <row r="3" spans="2:6" ht="12.75">
      <c r="B3" s="31" t="s">
        <v>56</v>
      </c>
      <c r="D3" s="1"/>
      <c r="E3" s="1"/>
      <c r="F3" s="1"/>
    </row>
    <row r="4" spans="2:6" ht="12.75">
      <c r="B4" s="30" t="s">
        <v>87</v>
      </c>
      <c r="C4" s="1"/>
      <c r="D4" s="1"/>
      <c r="E4" s="1"/>
      <c r="F4" s="1"/>
    </row>
    <row r="5" spans="2:6" ht="12.75">
      <c r="B5" s="30"/>
      <c r="C5" s="1"/>
      <c r="D5" s="1"/>
      <c r="E5" s="1"/>
      <c r="F5" s="1"/>
    </row>
    <row r="6" spans="1:6" ht="12.75">
      <c r="A6" s="24" t="s">
        <v>57</v>
      </c>
      <c r="C6" s="1"/>
      <c r="D6" s="1"/>
      <c r="E6" s="1"/>
      <c r="F6" s="1"/>
    </row>
    <row r="7" spans="1:6" ht="12.75">
      <c r="A7" t="s">
        <v>58</v>
      </c>
      <c r="C7" s="1"/>
      <c r="D7" s="1"/>
      <c r="E7" s="1"/>
      <c r="F7" s="1"/>
    </row>
    <row r="9" ht="12.75">
      <c r="A9" t="s">
        <v>59</v>
      </c>
    </row>
    <row r="11" spans="2:5" ht="12.75">
      <c r="B11" s="42"/>
      <c r="C11" s="42" t="s">
        <v>70</v>
      </c>
      <c r="D11" s="42"/>
      <c r="E11" s="42"/>
    </row>
    <row r="12" spans="2:5" ht="12.75">
      <c r="B12" s="42"/>
      <c r="C12" s="44" t="s">
        <v>71</v>
      </c>
      <c r="D12" s="44" t="s">
        <v>72</v>
      </c>
      <c r="E12" s="42"/>
    </row>
    <row r="13" spans="2:5" ht="12.75">
      <c r="B13" s="42"/>
      <c r="C13" s="42" t="s">
        <v>66</v>
      </c>
      <c r="D13" s="42" t="s">
        <v>68</v>
      </c>
      <c r="E13" s="42"/>
    </row>
    <row r="14" spans="2:5" ht="12.75">
      <c r="B14" s="42" t="s">
        <v>44</v>
      </c>
      <c r="C14" s="42" t="s">
        <v>67</v>
      </c>
      <c r="D14" s="42" t="s">
        <v>69</v>
      </c>
      <c r="E14" s="42" t="s">
        <v>73</v>
      </c>
    </row>
    <row r="15" spans="2:5" ht="12.75">
      <c r="B15" s="42" t="s">
        <v>27</v>
      </c>
      <c r="C15" s="42" t="s">
        <v>27</v>
      </c>
      <c r="D15" s="42" t="s">
        <v>27</v>
      </c>
      <c r="E15" s="42" t="s">
        <v>27</v>
      </c>
    </row>
    <row r="16" spans="2:5" ht="12.75">
      <c r="B16" s="1"/>
      <c r="C16" s="1"/>
      <c r="D16" s="1"/>
      <c r="E16" s="1"/>
    </row>
    <row r="17" spans="1:5" ht="12.75">
      <c r="A17" t="s">
        <v>60</v>
      </c>
      <c r="B17" s="25">
        <v>187500</v>
      </c>
      <c r="C17" s="25">
        <v>10161</v>
      </c>
      <c r="D17" s="25">
        <v>70335</v>
      </c>
      <c r="E17" s="25">
        <f>SUM(B17:D17)</f>
        <v>267996</v>
      </c>
    </row>
    <row r="18" spans="2:5" ht="12.75">
      <c r="B18" s="25"/>
      <c r="C18" s="25"/>
      <c r="D18" s="25"/>
      <c r="E18" s="25"/>
    </row>
    <row r="19" spans="1:5" ht="12.75">
      <c r="A19" t="s">
        <v>61</v>
      </c>
      <c r="B19" s="25">
        <v>18750</v>
      </c>
      <c r="C19" s="25">
        <v>0</v>
      </c>
      <c r="D19" s="25">
        <v>0</v>
      </c>
      <c r="E19" s="25">
        <f>SUM(B19:D19)</f>
        <v>18750</v>
      </c>
    </row>
    <row r="20" spans="2:5" ht="12.75">
      <c r="B20" s="25"/>
      <c r="C20" s="25"/>
      <c r="D20" s="25"/>
      <c r="E20" s="25"/>
    </row>
    <row r="21" spans="1:5" ht="12.75">
      <c r="A21" t="s">
        <v>62</v>
      </c>
      <c r="B21" s="25">
        <f>-B22</f>
        <v>0</v>
      </c>
      <c r="C21" s="25">
        <v>0</v>
      </c>
      <c r="D21" s="25">
        <v>642</v>
      </c>
      <c r="E21" s="25">
        <f>SUM(B21:D21)</f>
        <v>642</v>
      </c>
    </row>
    <row r="22" spans="2:5" ht="12.75">
      <c r="B22" s="25"/>
      <c r="C22" s="25"/>
      <c r="D22" s="25"/>
      <c r="E22" s="25"/>
    </row>
    <row r="23" spans="1:5" ht="12.75">
      <c r="A23" t="s">
        <v>63</v>
      </c>
      <c r="B23" s="25"/>
      <c r="C23" s="25"/>
      <c r="D23" s="25"/>
      <c r="E23" s="25"/>
    </row>
    <row r="24" spans="1:5" ht="12.75">
      <c r="A24" t="s">
        <v>64</v>
      </c>
      <c r="B24" s="25">
        <v>0</v>
      </c>
      <c r="C24" s="25">
        <v>0</v>
      </c>
      <c r="D24" s="25">
        <v>0</v>
      </c>
      <c r="E24" s="25">
        <f>SUM(B24:D24)</f>
        <v>0</v>
      </c>
    </row>
    <row r="25" spans="2:5" ht="12.75">
      <c r="B25" s="25"/>
      <c r="C25" s="25"/>
      <c r="D25" s="25"/>
      <c r="E25" s="25"/>
    </row>
    <row r="26" spans="2:5" ht="12.75">
      <c r="B26" s="26"/>
      <c r="C26" s="26"/>
      <c r="D26" s="26"/>
      <c r="E26" s="26"/>
    </row>
    <row r="27" spans="1:5" ht="13.5" thickBot="1">
      <c r="A27" t="s">
        <v>65</v>
      </c>
      <c r="B27" s="27">
        <f>SUM(B17:B26)</f>
        <v>206250</v>
      </c>
      <c r="C27" s="27">
        <f>SUM(C17:C26)</f>
        <v>10161</v>
      </c>
      <c r="D27" s="27">
        <f>SUM(D17:D26)</f>
        <v>70977</v>
      </c>
      <c r="E27" s="27">
        <f>SUM(E17:E26)</f>
        <v>287388</v>
      </c>
    </row>
    <row r="28" spans="2:5" ht="13.5" thickTop="1">
      <c r="B28" s="25"/>
      <c r="C28" s="25"/>
      <c r="D28" s="25"/>
      <c r="E28" s="25"/>
    </row>
    <row r="29" spans="2:5" ht="12.75">
      <c r="B29" s="25"/>
      <c r="C29" s="25"/>
      <c r="D29" s="25"/>
      <c r="E29" s="25"/>
    </row>
    <row r="30" spans="2:5" ht="12.75">
      <c r="B30" s="25"/>
      <c r="C30" s="25"/>
      <c r="D30" s="25"/>
      <c r="E30" s="25"/>
    </row>
    <row r="31" ht="12.75">
      <c r="A31" t="s">
        <v>74</v>
      </c>
    </row>
    <row r="32" ht="12.75">
      <c r="A32" t="s">
        <v>75</v>
      </c>
    </row>
    <row r="35" ht="12.75">
      <c r="A35" t="s">
        <v>77</v>
      </c>
    </row>
    <row r="36" ht="12.75">
      <c r="A36" t="s">
        <v>76</v>
      </c>
    </row>
  </sheetData>
  <printOptions/>
  <pageMargins left="0.75" right="0.75" top="1" bottom="1" header="0.5" footer="0.5"/>
  <pageSetup horizontalDpi="600" verticalDpi="600" orientation="portrait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F46" sqref="F46"/>
    </sheetView>
  </sheetViews>
  <sheetFormatPr defaultColWidth="9.140625" defaultRowHeight="12.75"/>
  <cols>
    <col min="1" max="1" width="24.140625" style="0" customWidth="1"/>
    <col min="2" max="2" width="6.28125" style="0" customWidth="1"/>
    <col min="4" max="4" width="17.7109375" style="0" customWidth="1"/>
    <col min="5" max="5" width="6.00390625" style="0" customWidth="1"/>
    <col min="6" max="6" width="16.7109375" style="0" customWidth="1"/>
  </cols>
  <sheetData>
    <row r="1" spans="3:6" ht="15.75">
      <c r="C1" s="22"/>
      <c r="D1" s="23" t="s">
        <v>55</v>
      </c>
      <c r="E1" s="22"/>
      <c r="F1" s="22"/>
    </row>
    <row r="2" spans="3:6" ht="12.75">
      <c r="C2" s="1"/>
      <c r="D2" s="31" t="s">
        <v>56</v>
      </c>
      <c r="E2" s="1"/>
      <c r="F2" s="1"/>
    </row>
    <row r="3" spans="3:6" ht="12.75">
      <c r="C3" s="1"/>
      <c r="D3" s="30" t="s">
        <v>87</v>
      </c>
      <c r="E3" s="1"/>
      <c r="F3" s="1"/>
    </row>
    <row r="4" spans="3:6" ht="12.75">
      <c r="C4" s="1"/>
      <c r="D4" s="30"/>
      <c r="E4" s="1"/>
      <c r="F4" s="1"/>
    </row>
    <row r="5" spans="1:6" ht="12.75">
      <c r="A5" s="24" t="s">
        <v>57</v>
      </c>
      <c r="C5" s="1"/>
      <c r="D5" s="1"/>
      <c r="E5" s="1"/>
      <c r="F5" s="1"/>
    </row>
    <row r="6" spans="1:6" ht="12.75">
      <c r="A6" t="s">
        <v>58</v>
      </c>
      <c r="C6" s="1"/>
      <c r="D6" s="1"/>
      <c r="E6" s="1"/>
      <c r="F6" s="1"/>
    </row>
    <row r="8" ht="12.75">
      <c r="A8" t="s">
        <v>78</v>
      </c>
    </row>
    <row r="10" ht="12.75">
      <c r="F10" s="42" t="s">
        <v>95</v>
      </c>
    </row>
    <row r="11" ht="12.75">
      <c r="F11" s="42" t="s">
        <v>79</v>
      </c>
    </row>
    <row r="12" ht="12.75">
      <c r="F12" s="42" t="s">
        <v>80</v>
      </c>
    </row>
    <row r="13" ht="12.75">
      <c r="F13" s="42" t="s">
        <v>27</v>
      </c>
    </row>
    <row r="14" ht="12.75">
      <c r="A14" s="24" t="s">
        <v>81</v>
      </c>
    </row>
    <row r="16" spans="1:6" ht="12.75">
      <c r="A16" t="s">
        <v>19</v>
      </c>
      <c r="F16" s="34">
        <f>PL!C30</f>
        <v>1236</v>
      </c>
    </row>
    <row r="18" spans="1:6" ht="12.75">
      <c r="A18" t="s">
        <v>82</v>
      </c>
      <c r="F18" s="45">
        <v>1207</v>
      </c>
    </row>
    <row r="19" spans="1:6" ht="21" customHeight="1">
      <c r="A19" s="40" t="s">
        <v>89</v>
      </c>
      <c r="F19" s="34">
        <f>F16+F18</f>
        <v>2443</v>
      </c>
    </row>
    <row r="20" spans="1:6" ht="17.25" customHeight="1">
      <c r="A20" s="40" t="s">
        <v>103</v>
      </c>
      <c r="F20" s="37">
        <v>-6490</v>
      </c>
    </row>
    <row r="21" spans="1:6" ht="20.25" customHeight="1">
      <c r="A21" s="40"/>
      <c r="F21" s="34">
        <f>F19+F20</f>
        <v>-4047</v>
      </c>
    </row>
    <row r="22" spans="1:6" ht="18" customHeight="1">
      <c r="A22" t="s">
        <v>83</v>
      </c>
      <c r="F22" s="3">
        <v>-520</v>
      </c>
    </row>
    <row r="23" spans="1:6" ht="18" customHeight="1">
      <c r="A23" s="24" t="s">
        <v>104</v>
      </c>
      <c r="F23" s="37">
        <f>F21+F22</f>
        <v>-4567</v>
      </c>
    </row>
    <row r="25" ht="12.75">
      <c r="A25" s="24" t="s">
        <v>84</v>
      </c>
    </row>
    <row r="27" spans="1:6" ht="12.75">
      <c r="A27" t="s">
        <v>96</v>
      </c>
      <c r="F27" s="2">
        <v>-575</v>
      </c>
    </row>
    <row r="28" spans="1:6" ht="12.75">
      <c r="A28" t="s">
        <v>30</v>
      </c>
      <c r="F28" s="3">
        <v>-48900</v>
      </c>
    </row>
    <row r="29" ht="19.5" customHeight="1">
      <c r="F29" s="39">
        <f>SUM(F27:F28)</f>
        <v>-49475</v>
      </c>
    </row>
    <row r="31" ht="12.75">
      <c r="A31" s="24" t="s">
        <v>90</v>
      </c>
    </row>
    <row r="33" spans="1:6" ht="12.75">
      <c r="A33" t="s">
        <v>97</v>
      </c>
      <c r="F33" s="2">
        <v>58563</v>
      </c>
    </row>
    <row r="34" spans="1:6" ht="12.75">
      <c r="A34" t="s">
        <v>98</v>
      </c>
      <c r="F34" s="2">
        <v>-19662</v>
      </c>
    </row>
    <row r="35" spans="1:6" ht="12.75">
      <c r="A35" t="s">
        <v>99</v>
      </c>
      <c r="F35" s="2">
        <v>18750</v>
      </c>
    </row>
    <row r="36" spans="1:6" ht="12.75">
      <c r="A36" t="s">
        <v>91</v>
      </c>
      <c r="F36" s="46">
        <v>-530</v>
      </c>
    </row>
    <row r="37" ht="18" customHeight="1">
      <c r="F37" s="38">
        <f>SUM(F33:F36)</f>
        <v>57121</v>
      </c>
    </row>
    <row r="40" spans="1:6" ht="12.75">
      <c r="A40" s="24" t="s">
        <v>92</v>
      </c>
      <c r="F40" s="34">
        <f>F23+F29+F37</f>
        <v>3079</v>
      </c>
    </row>
    <row r="42" spans="1:6" ht="12.75">
      <c r="A42" s="24" t="s">
        <v>93</v>
      </c>
      <c r="F42" s="34">
        <v>-29938</v>
      </c>
    </row>
    <row r="43" ht="12.75">
      <c r="F43" s="34"/>
    </row>
    <row r="44" spans="1:6" ht="13.5" thickBot="1">
      <c r="A44" s="24" t="s">
        <v>94</v>
      </c>
      <c r="F44" s="41">
        <v>-26859</v>
      </c>
    </row>
    <row r="49" ht="12.75">
      <c r="A49" t="s">
        <v>74</v>
      </c>
    </row>
    <row r="50" ht="12.75">
      <c r="A50" t="s">
        <v>75</v>
      </c>
    </row>
    <row r="53" ht="12.75">
      <c r="A53" t="s">
        <v>85</v>
      </c>
    </row>
    <row r="54" ht="12.75">
      <c r="A54" t="s">
        <v>86</v>
      </c>
    </row>
  </sheetData>
  <printOptions/>
  <pageMargins left="1" right="0.75" top="1" bottom="1" header="0.5" footer="0.5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BCB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BCB BHD</dc:creator>
  <cp:keywords/>
  <dc:description/>
  <cp:lastModifiedBy>Total Corporate Compliance</cp:lastModifiedBy>
  <cp:lastPrinted>2002-11-29T02:23:24Z</cp:lastPrinted>
  <dcterms:created xsi:type="dcterms:W3CDTF">2002-11-26T06:34:47Z</dcterms:created>
  <dcterms:modified xsi:type="dcterms:W3CDTF">2002-11-29T03:20:56Z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